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21225" windowHeight="11070" tabRatio="966" activeTab="0"/>
  </bookViews>
  <sheets>
    <sheet name="Pol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s>
  <definedNames>
    <definedName name="Z_72A159F0_CD47_49FC_BA77_706C09DCC43F_.wvu.Cols" localSheetId="0" hidden="1">'Polročná_správa'!#REF!</definedName>
  </definedNames>
  <calcPr fullCalcOnLoad="1"/>
</workbook>
</file>

<file path=xl/sharedStrings.xml><?xml version="1.0" encoding="utf-8"?>
<sst xmlns="http://schemas.openxmlformats.org/spreadsheetml/2006/main" count="1269" uniqueCount="958">
  <si>
    <t>Spoločnosť CHEMINVEST, a.s. podniká len v prenájme svojich nehneteľností, byt. a nebyt. priestorov, pričom zabezpečuje aj ich správu, t.j. údržbu, opravy, revízie. Obsadenosť byt. priestorov za sled. obdobie bola takmer 100 %, v admin. časti budovy len na cca 25 %. Rozsiahly areál na Valaškovciach spoločnosť nevyužíva a dlhodobo ho ponúka na odpredaj. Prijmy z nájmu by mali naďalej plne postačovať na riadny chod spoločnosti a na splácanie úveru. Za obdobie 1-6/2014 bol dosiahnutý hospodársky výsledok - zisk vo výške 4 041 €, pričom celkové výnosy predsavovali 85 649 € a náklady 81 608 €. Na výsledok hosp. mali vplyv najmä odpisy. Odpisovanie DLHM sa zmenilo r. 2013 zo 60 na 20 rokov. Odpisy tak vzrástli 3-nás. oproti predch. obdobiu, z 9 290 € na 27 928 €. Stav finanč. prostriedkov k 30. 6. 2014 činil 80 381 €, pričom výdavky na splácanie úveru predstavovali  14 754 € a úroky z úveru 2 261 € . Celkové krátk. pohľadávky boli vo výške 51 601 €, z toho pohľadávky z obch. styku 50 755 € a daňové 846 €. V stálom prac.pomere sú 2 zamestnanci. Činnosť spoločnosti neovplyvňuje životné prostredie.</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</si>
  <si>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</si>
  <si>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</si>
  <si>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</si>
  <si>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</si>
  <si>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</si>
  <si>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d) majiteľoch cenných papierov s osobitnými právami kontroly s uvedením opisu týchto práv</t>
  </si>
  <si>
    <t>Účtovné obdobie:</t>
  </si>
  <si>
    <t>od:</t>
  </si>
  <si>
    <t>do:</t>
  </si>
  <si>
    <t>CS0008468351</t>
  </si>
  <si>
    <t>§ 35 ods. 2 písm. c) zákona o burze</t>
  </si>
  <si>
    <t>Príjmy mimoriadneho charakteru vzťahujúce sa na finančnú činnosť (+)</t>
  </si>
  <si>
    <t>C.9.</t>
  </si>
  <si>
    <t>e) obmedzeniach hlasovacích práv</t>
  </si>
  <si>
    <t>Spoločnosť v roku 2013 a ani v 1. polroku 2014 neuzavrela žiadne obchody, ktoré by mali vplyv na finančné postavenie alebo činnosť emitenta.</t>
  </si>
  <si>
    <t xml:space="preserve">Predstavenstvo riadi činnosť spoločnosti. Je oprávnené konať v mene spoločnosti vo všetkých veciach a zastupuje spoločnost voči tretím osobám, pred súdom a pred inými orgánmi. Predstavenstvo určuje podnikateľskú stratégiu spoločnosti a príjma s tým súvisiace opatrenia a rozhodnutia, zabezpečuje plnenie uznesení VZ, zabezpečuje vedenie predpisaného účtovníctva a ostatných dokladov spoločnosti, atď. Predstavenstvo je 3-členné v zložení: Ing. Viera Füryová-predseda predstavenstva, Ing. Mária Konečná, Ing. Bernard Juro - členovia predstavenstva. Predstavenstvo za 1. polrok 2014 neprijalo žiadne závažné rozhodnutia, ktoré by ovplyvnili zmenu kurzu akcie. V spoločnosti CHEMINVEST, a.s. pre nízky stav zamestnancov funkciu výboru pre audit vykonáva dozorná rada  /mimo predsedu DR/ . </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</si>
  <si>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</si>
  <si>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</si>
  <si>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</si>
  <si>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</si>
  <si>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</si>
  <si>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Výdavky mimoriadneho charakteru vzťahujúce sa na finančnú činnosť (-)</t>
  </si>
  <si>
    <t>Čisté peňažné toky z finančnej činnosti (súčet C.1. až C.9.)</t>
  </si>
  <si>
    <t>Čisté zvýšenie alebo čisté zníženie peňažných prostriedkov (+/-)  (súčet A+B+C)</t>
  </si>
  <si>
    <t>Stav peňažných prostriedkov a peňažných ekvivalentov na začiatku účtovného obdobia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</si>
  <si>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</si>
  <si>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</si>
  <si>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</si>
  <si>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</si>
  <si>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</si>
  <si>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</si>
  <si>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</si>
  <si>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</si>
  <si>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</si>
  <si>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</si>
  <si>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</si>
  <si>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</si>
  <si>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</si>
  <si>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</si>
  <si>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</si>
  <si>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</si>
  <si>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</si>
  <si>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</si>
  <si>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</si>
  <si>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</si>
  <si>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</si>
  <si>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</si>
  <si>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</si>
  <si>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</si>
  <si>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</si>
  <si>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A.II.    1.</t>
  </si>
  <si>
    <t>A.III.   1.</t>
  </si>
  <si>
    <t>Zásoby súčet</t>
  </si>
  <si>
    <t>Dlhodobé pohľadávky súčet</t>
  </si>
  <si>
    <t>B.II.    1.</t>
  </si>
  <si>
    <t>Čistá hodnota zákazky</t>
  </si>
  <si>
    <t>Krátkodobé pohľadávky súčet</t>
  </si>
  <si>
    <t>Finančné účty  súčet</t>
  </si>
  <si>
    <t>B.IV.  1.</t>
  </si>
  <si>
    <t>Časové rozlíšenie  súčet</t>
  </si>
  <si>
    <t>C. 1.</t>
  </si>
  <si>
    <t xml:space="preserve">Bezprostredne predchádzajúce účtovné obdobie </t>
  </si>
  <si>
    <t>Rezervy súčet</t>
  </si>
  <si>
    <t>11.</t>
  </si>
  <si>
    <t>119</t>
  </si>
  <si>
    <t>C.  1.</t>
  </si>
  <si>
    <t>124</t>
  </si>
  <si>
    <t>125</t>
  </si>
  <si>
    <t>Krátkodobé záväzky súčet</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</si>
  <si>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</si>
  <si>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</si>
  <si>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</si>
  <si>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</si>
  <si>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</si>
  <si>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</si>
  <si>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</si>
  <si>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prijaté</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</si>
  <si>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</si>
  <si>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</si>
  <si>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</si>
  <si>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</si>
  <si>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</si>
  <si>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</si>
  <si>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</si>
  <si>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</si>
  <si>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</si>
  <si>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</si>
  <si>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</si>
  <si>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</si>
  <si>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</si>
  <si>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</si>
  <si>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</si>
  <si>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</si>
  <si>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</si>
  <si>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</si>
  <si>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</si>
  <si>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</si>
  <si>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</si>
  <si>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</si>
  <si>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</si>
  <si>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</si>
  <si>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</si>
  <si>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</si>
  <si>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</si>
  <si>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</si>
  <si>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Spoločnosť nemá akcionárov s osobitnými právami kontroly. Všetci akcionári majú rovnaké práva.</t>
  </si>
  <si>
    <t>Príjmy zo splácania dlhodobých pôžičiek poskytnutých účtovnou jednotkou inej účtovnej jednotke, ktorá je súčasťou konsolidovaného celku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</si>
  <si>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</si>
  <si>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</si>
  <si>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</si>
  <si>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</si>
  <si>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</si>
  <si>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</si>
  <si>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</si>
  <si>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 xml:space="preserve"> 25. 7. 2014</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</si>
  <si>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</si>
  <si>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</si>
  <si>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</si>
  <si>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</si>
  <si>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1. 1. 2013 - 30. 6. 2013</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</si>
  <si>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</si>
  <si>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 35 ods. 3 zákona o burze</t>
  </si>
  <si>
    <t>34,-EUR</t>
  </si>
  <si>
    <t>Členov predstavenstva, predsedu predstavenstva, členov a predsedu dozornej rady, volí a odvoláva valné zhromaždenie. Rozhoduje väčšina prítomných hlasov (nad 50%). Funkčné obdobie je päťročné. Rozhodnutie o zmene stanov patrí tiež do pôsobnosti valného zhromaždenia a vyžaduje 2/3 väčšinu prítomných akcionárov (nad 75%). Návrh na zmenu stanov môže predkladať predstavenstvo alebo akcionár spoločnosti. Úplné znenie navrhovaných zmien musí byť k dispozícii v sídle spoločnosti aspoň 30 dní pred dňom konania valného zhromaždenia.</t>
  </si>
  <si>
    <t>Predstavenstvo riadi spoločnosť a je oprávnené konať v jej mene. Vykonáva obchodné vedenie spoločnosti, zabezpečuje všetky prevádzkové a organizačné záležitosti, riadi činnosť výkonného riaditeľa, vykonáva zamestnanecké práva. Predstavenstvo  schvaľuje finančný a obchodný plán spoločnosti, organizačný poriadok spoločnosti a jeho zmeny a zásady vnútorného riadenia spoločnosti.Zvoláva a predkladá valnému zhromaždeniu na schválenie návrh na zmenu stanov, návrh na zvýšenie ZI o viac ako 1/3, zníženie ZI, ročnú účt. závierku, predkladá pravidlá pri odmeňovaní členov orgánov spoločnosti, návrh na zrušenie spoločnosti...Na členov predstavenstva sa vzťahujú ustanovenia Obchodného zákonníka. Vydanie akcií, alebo spätné odkúpenie akcií, resp. zmena práv prináležiacim akciám patrí do pôsobnosti valného zhromaždenia.</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</si>
  <si>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</si>
  <si>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</si>
  <si>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</si>
  <si>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Spoločnosť nemá uzavreté žiadne významné dohody a zmluvy.</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</si>
  <si>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</si>
  <si>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Čisté  peňažné  toky  z investičnej  činnosti  (súčet B. 1. až B. 20.)</t>
  </si>
  <si>
    <t>Peňažné toky vo  vlastnom  imaní (súčet C. 1. 1. až C. 1. 8.)</t>
  </si>
  <si>
    <t>Príjmy z upísaných akcií a obchodných podielov (+)</t>
  </si>
  <si>
    <t>Účtovná závierka-základné údaje</t>
  </si>
  <si>
    <t>A.I.  1.</t>
  </si>
  <si>
    <t>Spoločnosť sa riadi na základe rozhodnutí predstavenstva, prijatých uznesení a smerníc vydaných v súlade so Stanovami a.s. CHEMINVEST. Spoločnosť neuplatňuje zabezpečovacie deriváty.</t>
  </si>
  <si>
    <t>Podielové cenné papiere a podiely v spoločnosti s podstatným vplyvom</t>
  </si>
  <si>
    <t>Nedokončená výroba a polotovary vlastnej výroby</t>
  </si>
  <si>
    <t>Daňové pohľadávky a dotácie</t>
  </si>
  <si>
    <t>Náklady budúcich období dlhodobé</t>
  </si>
  <si>
    <t>Náklady budúcich období krátkodobé</t>
  </si>
  <si>
    <t>Príjmy budúcich období dlhodobé</t>
  </si>
  <si>
    <t>Príjmy budúcich období krátkodobé</t>
  </si>
  <si>
    <t>Výsledok hospodárenia za účtovné obdobie po zdanení</t>
  </si>
  <si>
    <t>Rezervy zákonné dlhodobé</t>
  </si>
  <si>
    <t>Rezervy zákonné krátkodobé</t>
  </si>
  <si>
    <t>Ostatné krátkodobé rezervy</t>
  </si>
  <si>
    <t>116</t>
  </si>
  <si>
    <t>B.V.</t>
  </si>
  <si>
    <t xml:space="preserve">Bankové úvery </t>
  </si>
  <si>
    <t>B.V.  1.</t>
  </si>
  <si>
    <t>122</t>
  </si>
  <si>
    <t>123</t>
  </si>
  <si>
    <t>120</t>
  </si>
  <si>
    <t>Výdavky budúcich období dlhodobé</t>
  </si>
  <si>
    <t>Výdavky budúcich období krátkodobé</t>
  </si>
  <si>
    <t>Výnosy budúcich období dlhodobé</t>
  </si>
  <si>
    <t>Výnosy budúcich období krátkodobé</t>
  </si>
  <si>
    <t>Súvaha priebežnej účtovnej závierky-pasíva (v celých eurách)</t>
  </si>
  <si>
    <t>Výkaz ziskov a strát  priebežnej účtovnej závierky (v celých eurách)</t>
  </si>
  <si>
    <t xml:space="preserve">Skutočnosť </t>
  </si>
  <si>
    <t>bežné účtovné obdobie</t>
  </si>
  <si>
    <t>vykazované obdobie - časť 1</t>
  </si>
  <si>
    <t>kumulatívne - časť 2</t>
  </si>
  <si>
    <t>II.1.</t>
  </si>
  <si>
    <t>C. 1.</t>
  </si>
  <si>
    <t>Tvorba a zúčtovanie opravných položiek k pohľadávkam</t>
  </si>
  <si>
    <t>21</t>
  </si>
  <si>
    <t>22</t>
  </si>
  <si>
    <t>23</t>
  </si>
  <si>
    <t>24</t>
  </si>
  <si>
    <t>25</t>
  </si>
  <si>
    <t>26</t>
  </si>
  <si>
    <t>27</t>
  </si>
  <si>
    <t>28</t>
  </si>
  <si>
    <t>29</t>
  </si>
  <si>
    <t>30</t>
  </si>
  <si>
    <t>31</t>
  </si>
  <si>
    <t>32</t>
  </si>
  <si>
    <t>33</t>
  </si>
  <si>
    <t>34</t>
  </si>
  <si>
    <t>35</t>
  </si>
  <si>
    <t>36</t>
  </si>
  <si>
    <t>Výsledok hospodárenia z bežnej činnosti pred zdanením</t>
  </si>
  <si>
    <t>S.1.</t>
  </si>
  <si>
    <t>Výsledok hospodárenia z bežnej činnosti po zdanení</t>
  </si>
  <si>
    <t>na doručiteľa</t>
  </si>
  <si>
    <t>Výsledok hospodárenia z mimoriadnej činnosti pred zdanením</t>
  </si>
  <si>
    <t>U.1.</t>
  </si>
  <si>
    <t>Výsledok hospodárenia z mimoriadnej činnosti po zdanení</t>
  </si>
  <si>
    <t>58</t>
  </si>
  <si>
    <t>59</t>
  </si>
  <si>
    <t>Výsledok hospodárenia za účtovné obdobie pred zdanením</t>
  </si>
  <si>
    <t>60</t>
  </si>
  <si>
    <t>Výdavky na dlhodobé pôžičky poskytnuté účtovnou jednotkou tretím osobám, s výnimkou dlhodobých pôžičiek poskytnutých účtovnej jednotke, ktorá je súčasťou konsolidovaného celku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</si>
  <si>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</si>
  <si>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</si>
  <si>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Po skončení účtovného obdobia nenastali nijaké udalosti osobitného významu.</t>
  </si>
  <si>
    <t>Výdavky na úhradu záväzkov z používania majetku, ktorý je predmetom zmluvy o kúpe prenajatej veci (-)</t>
  </si>
  <si>
    <t>Výdavky na úhradu záväzkov za nájom súboru hnuteľného majetku a nehnuteľného majetku používaného a odpisovaného nájomcom (-)</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</si>
  <si>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</si>
  <si>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</si>
  <si>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</si>
  <si>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</si>
  <si>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</si>
  <si>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</si>
  <si>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</si>
  <si>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</si>
  <si>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</si>
  <si>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</si>
  <si>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</si>
  <si>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</si>
  <si>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</si>
  <si>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</si>
  <si>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</si>
  <si>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</si>
  <si>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spojené so znížením fondov vytvorených  účtovnou jednotkou(-)</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</si>
  <si>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</si>
  <si>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</si>
  <si>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</si>
  <si>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</si>
  <si>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</si>
  <si>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</si>
  <si>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</si>
  <si>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Výdavky  na úhradu záväzkov za prenájom súboru hnuteľného majetku a nehnuteľného majetku používaného a odpisovaného nájomcom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</si>
  <si>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</si>
  <si>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</si>
  <si>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</si>
  <si>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bezprostredne predchádzajúce účtovné obdobie</t>
  </si>
  <si>
    <t>porovnateľné obdobie - časť 1</t>
  </si>
  <si>
    <t>Výdavky na vyplatené dividendy a iné podiely na zisku, s výnimkou tých, ktoré sa začleňujú do finančných činností (-)</t>
  </si>
  <si>
    <t>Výdavky na vyplatenie podielu na vlastnom imaní spoločníkom alebo fyzickou osobou, ktorá je účtovnou jednotkou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</si>
  <si>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</si>
  <si>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</si>
  <si>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</si>
  <si>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</si>
  <si>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</si>
  <si>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Ing. Viera Füryová, Irena Jurová</t>
  </si>
  <si>
    <t>Stav peňažných prostriedkov a peňažných ekvivalentov na konci účtovného  obdobia pred zohľadnením kurzových rozdielov vyčíslených ku dňu,  ku ktorému   sa zostavuje účtovná závierka (+/-)</t>
  </si>
  <si>
    <t>Prenájom bytových a nebytových priestorov, dodávka stavebných a strojno-montážnych prác, inštalácia a opravy ústredného kúrenia a vetrania, poskytovanie služieb drobným podnikateľom a občanom, vykonávanie inžinierskej činnosti vrátane poskytovania odbornej technickej pomoci, investorskej činnosti, inžiniersko-dodávateľskej, komplepačnej činnosti a skladovania.</t>
  </si>
  <si>
    <t>Kurzové rozdiely vyčíslené k peňažným prostriedkom a peňažným ekvivalentom ku dňu, ku ktorému sa zostavuje účtovná závierka (+/-)</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</si>
  <si>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</si>
  <si>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</si>
  <si>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Pohľadávky za upísané vlastné imanie</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</si>
  <si>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</si>
  <si>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</si>
  <si>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</si>
  <si>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</si>
  <si>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</si>
  <si>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</si>
  <si>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</si>
  <si>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</si>
  <si>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</si>
  <si>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</si>
  <si>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</si>
  <si>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2014</t>
  </si>
  <si>
    <t>Spoločnosti nie sú známe žiadne dohody medzi majiteľmi CP, ktoré by mohli viesť k obmedzeniu prevoditeľnosti CP a hlasovacích práv.</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</si>
  <si>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</si>
  <si>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</si>
  <si>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</si>
  <si>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</si>
  <si>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</si>
  <si>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</si>
  <si>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</si>
  <si>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Ostatné dlhodobé cenné papiere a podiely</t>
  </si>
  <si>
    <t>Pôžičky účtovnej jednotke v  konsolidovanom celku</t>
  </si>
  <si>
    <t>1. 1. 2014</t>
  </si>
  <si>
    <t>30. 6. 2014</t>
  </si>
  <si>
    <t>Ostatný dlhodobý finančný majetok</t>
  </si>
  <si>
    <t>Obstarávaný dlhodobý finančný majetok</t>
  </si>
  <si>
    <t>Poskytnuté preddavky na dlhodobý finančný majetok</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</si>
  <si>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</si>
  <si>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</si>
  <si>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</si>
  <si>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</si>
  <si>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</si>
  <si>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</si>
  <si>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</si>
  <si>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</si>
  <si>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</si>
  <si>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</si>
  <si>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</si>
  <si>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</si>
  <si>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Označ.</t>
  </si>
  <si>
    <t>Spolu majetok</t>
  </si>
  <si>
    <t>Neobežný majetok</t>
  </si>
  <si>
    <t>Dlhodobý hmotný majetok súčet</t>
  </si>
  <si>
    <t>Obežný majetok</t>
  </si>
  <si>
    <t>STRANA AKTÍV</t>
  </si>
  <si>
    <t>Brutto</t>
  </si>
  <si>
    <t>Korekcia</t>
  </si>
  <si>
    <t>Netto</t>
  </si>
  <si>
    <t>Bezprostredne nasledujúce účtovné obdobie (predpoklad)</t>
  </si>
  <si>
    <t>Bezprostredne predchádzajúce obdobie od do:</t>
  </si>
  <si>
    <t>Za obdobie od do:</t>
  </si>
  <si>
    <t>Číslo riadku</t>
  </si>
  <si>
    <t>B.I.    1.</t>
  </si>
  <si>
    <t>2.</t>
  </si>
  <si>
    <t>8.</t>
  </si>
  <si>
    <t>9.</t>
  </si>
  <si>
    <t>B.II.   1.</t>
  </si>
  <si>
    <t>POLROČNÁ SPRÁVA</t>
  </si>
  <si>
    <t>Informačná povinnosť za polrok:</t>
  </si>
  <si>
    <t>Základné imanie</t>
  </si>
  <si>
    <t>Vlastné akcie a vlastné obchodné podiely</t>
  </si>
  <si>
    <t>Zmena základného imania</t>
  </si>
  <si>
    <t>Emisné ážio</t>
  </si>
  <si>
    <t>Oceňovacie rozdiely z precenenia majetku a záväzkov</t>
  </si>
  <si>
    <t>Oceňovacie rozdiely z kapitálových účastín</t>
  </si>
  <si>
    <t>Zákonný rezervný fond</t>
  </si>
  <si>
    <t>Nedeliteľný fond</t>
  </si>
  <si>
    <t>Štatutárne fondy a ostatné fondy</t>
  </si>
  <si>
    <t>Nerozdelený zisk minulých rokov</t>
  </si>
  <si>
    <t>Neuhradená strata minulých rokov</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</si>
  <si>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</si>
  <si>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</si>
  <si>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</si>
  <si>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</si>
  <si>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</si>
  <si>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</si>
  <si>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</si>
  <si>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</si>
  <si>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</si>
  <si>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</si>
  <si>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</si>
  <si>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</si>
  <si>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Spoločnosť nevynakladá žiadne finančné prostiedky v oblati výskumu a vývoja.</t>
  </si>
  <si>
    <t>Spolu vlastné imanie a záväzky</t>
  </si>
  <si>
    <t>Vlastné imanie</t>
  </si>
  <si>
    <t>Záväzky</t>
  </si>
  <si>
    <t>STRANA PASÍV</t>
  </si>
  <si>
    <t>10.</t>
  </si>
  <si>
    <t>A.I.    1.</t>
  </si>
  <si>
    <t>A.II.   1.</t>
  </si>
  <si>
    <t>A.III.  1.</t>
  </si>
  <si>
    <t>A.IV.  1.</t>
  </si>
  <si>
    <t>B.III.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</si>
  <si>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</si>
  <si>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</si>
  <si>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</si>
  <si>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</si>
  <si>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</si>
  <si>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</si>
  <si>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</si>
  <si>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</si>
  <si>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</si>
  <si>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</si>
  <si>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</si>
  <si>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</si>
  <si>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</si>
  <si>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</si>
  <si>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</si>
  <si>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</si>
  <si>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</si>
  <si>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</si>
  <si>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</si>
  <si>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</si>
  <si>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</si>
  <si>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</si>
  <si>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</si>
  <si>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</si>
  <si>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</si>
  <si>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</si>
  <si>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</si>
  <si>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</si>
  <si>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</si>
  <si>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</si>
  <si>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</si>
  <si>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</si>
  <si>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</si>
  <si>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</si>
  <si>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</si>
  <si>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</si>
  <si>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</si>
  <si>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</si>
  <si>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</si>
  <si>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</si>
  <si>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</si>
  <si>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Daň z príjmov z mimoriadnej činnosti</t>
  </si>
  <si>
    <t>Osobné náklady</t>
  </si>
  <si>
    <t>II.</t>
  </si>
  <si>
    <t>III.</t>
  </si>
  <si>
    <t>IV.</t>
  </si>
  <si>
    <t>VI.</t>
  </si>
  <si>
    <t>VII.</t>
  </si>
  <si>
    <t>X.</t>
  </si>
  <si>
    <t>XI.</t>
  </si>
  <si>
    <t>XII.</t>
  </si>
  <si>
    <t>XIII.</t>
  </si>
  <si>
    <t>XIV.</t>
  </si>
  <si>
    <t>Skutočnosť v účtovnom období</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</si>
  <si>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</si>
  <si>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</si>
  <si>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</si>
  <si>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</si>
  <si>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</si>
  <si>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</si>
  <si>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</si>
  <si>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</si>
  <si>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</si>
  <si>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</si>
  <si>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</si>
  <si>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</si>
  <si>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WWW stránka</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</si>
  <si>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</si>
  <si>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</si>
  <si>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</si>
  <si>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</si>
  <si>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</si>
  <si>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</si>
  <si>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</si>
  <si>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</si>
  <si>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</si>
  <si>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</si>
  <si>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</si>
  <si>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</si>
  <si>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</si>
  <si>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</si>
  <si>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</si>
  <si>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Bezprostredne predchádzajúce účtovné obdobie</t>
  </si>
  <si>
    <t>PSČ</t>
  </si>
  <si>
    <t>nie je obmedzená</t>
  </si>
  <si>
    <t>Názov obce</t>
  </si>
  <si>
    <t xml:space="preserve"> Zostavená dňa:</t>
  </si>
  <si>
    <t xml:space="preserve"> Schválená dňa:</t>
  </si>
  <si>
    <t>Osoba zodpovedná za vedenie účtovníctva:</t>
  </si>
  <si>
    <t>Osoba  zodpovedná za zostavenie účtovnej závierky:</t>
  </si>
  <si>
    <t>Bežné účtovné obdobie</t>
  </si>
  <si>
    <t>001</t>
  </si>
  <si>
    <t>A.</t>
  </si>
  <si>
    <t>002</t>
  </si>
  <si>
    <t>B.</t>
  </si>
  <si>
    <t>003</t>
  </si>
  <si>
    <t>B.I.</t>
  </si>
  <si>
    <t>004</t>
  </si>
  <si>
    <t>005</t>
  </si>
  <si>
    <t xml:space="preserve">       2.</t>
  </si>
  <si>
    <t>Neboli uzavreté žiadne obchody, ktoré by ovplyvnili finančné postavenie alebo činnosť spoločnosti.</t>
  </si>
  <si>
    <t>006</t>
  </si>
  <si>
    <t xml:space="preserve">       3.</t>
  </si>
  <si>
    <t>007</t>
  </si>
  <si>
    <t xml:space="preserve">       4.</t>
  </si>
  <si>
    <t>008</t>
  </si>
  <si>
    <t xml:space="preserve">       5.</t>
  </si>
  <si>
    <t>009</t>
  </si>
  <si>
    <t xml:space="preserve">       6.</t>
  </si>
  <si>
    <t>010</t>
  </si>
  <si>
    <t xml:space="preserve">       7.</t>
  </si>
  <si>
    <t>011</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</si>
  <si>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</si>
  <si>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</si>
  <si>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</si>
  <si>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</si>
  <si>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</si>
  <si>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</si>
  <si>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</si>
  <si>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</si>
  <si>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</si>
  <si>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</si>
  <si>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</si>
  <si>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</si>
  <si>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</si>
  <si>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</si>
  <si>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</si>
  <si>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</si>
  <si>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</si>
  <si>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</si>
  <si>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</si>
  <si>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</si>
  <si>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</si>
  <si>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</si>
  <si>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</si>
  <si>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</si>
  <si>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</si>
  <si>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</si>
  <si>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</si>
  <si>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</si>
  <si>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</si>
  <si>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</si>
  <si>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</si>
  <si>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</si>
  <si>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</si>
  <si>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</si>
  <si>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</si>
  <si>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</si>
  <si>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</si>
  <si>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</si>
  <si>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</si>
  <si>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044</t>
  </si>
  <si>
    <t>045</t>
  </si>
  <si>
    <t>046</t>
  </si>
  <si>
    <t>047</t>
  </si>
  <si>
    <t>048</t>
  </si>
  <si>
    <t>049</t>
  </si>
  <si>
    <t>050</t>
  </si>
  <si>
    <t>051</t>
  </si>
  <si>
    <t>052</t>
  </si>
  <si>
    <t>053</t>
  </si>
  <si>
    <t>054</t>
  </si>
  <si>
    <t>Príloha č. 5 (P5Poznámky)</t>
  </si>
  <si>
    <t>055</t>
  </si>
  <si>
    <t>056</t>
  </si>
  <si>
    <t>057</t>
  </si>
  <si>
    <t>058</t>
  </si>
  <si>
    <t>059</t>
  </si>
  <si>
    <t>060</t>
  </si>
  <si>
    <t>061</t>
  </si>
  <si>
    <t>D.</t>
  </si>
  <si>
    <t>062</t>
  </si>
  <si>
    <t>063</t>
  </si>
  <si>
    <t>064</t>
  </si>
  <si>
    <t>065</t>
  </si>
  <si>
    <t>066</t>
  </si>
  <si>
    <t>A.I.</t>
  </si>
  <si>
    <t>067</t>
  </si>
  <si>
    <t>068</t>
  </si>
  <si>
    <t>069</t>
  </si>
  <si>
    <t>070</t>
  </si>
  <si>
    <t>Ozn.</t>
  </si>
  <si>
    <t>Súvaha priebežnej účtovnej závierky-aktíva (v celých eurách)</t>
  </si>
  <si>
    <t>(v  celých eurách)</t>
  </si>
  <si>
    <r>
      <t>Priebežná 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</si>
  <si>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Súvaha priebežnej účtovnej závierky-aktíva</t>
  </si>
  <si>
    <t>Súvaha priebežnej účtovnej závierky-pasíva</t>
  </si>
  <si>
    <t>Výkaz ziskov  a strát priebežnej účtovnej závierky</t>
  </si>
  <si>
    <t>Poznámky priebežnej účtovnej závierky</t>
  </si>
  <si>
    <t>Priebežná  účtovná závierka podľa SAS</t>
  </si>
  <si>
    <t>Priebežná  účtovná závierka podľa IAS/IFRS</t>
  </si>
  <si>
    <t>61</t>
  </si>
  <si>
    <t>Priebežná  konsolidovaná účtovná závierka podľa IAS/IFRS</t>
  </si>
  <si>
    <t>Vzor Vyhlásenia o dodržiavaní zásad Kódexu správy a riadenia spoločnosti na Slovensku sa nachádza na www.bsse.sk ako príloha k Burzovým pravidlám.</t>
  </si>
  <si>
    <t>Základné údaje k priebežnej účtovnej závierke</t>
  </si>
  <si>
    <t>Výdavky z uzatvorených zmlúv, ktorých predmetom je právo určené na predaj alebo na obchodovanie</t>
  </si>
  <si>
    <t>Príjmy z dividend a iných podielov na zisku, s výnimkou tých ktoré sa začleňujú do investičných činností</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</si>
  <si>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</si>
  <si>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</si>
  <si>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</si>
  <si>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</si>
  <si>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</si>
  <si>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</si>
  <si>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Výdavky na splácanie ostatných dlhodobých záväzkov a krátkodobých záväzkov vyplývajúcich z finančnej činnosti, s výnimkou tých, ktoré sa uvádzajú osobitne v inej časti prehľadu peňažných tokov</t>
  </si>
  <si>
    <t>Účtovná jednotka nemá organizačnú zložku v zahraničí.</t>
  </si>
  <si>
    <t>16606</t>
  </si>
  <si>
    <t>Zostatok peňažných prostriedkov a peňažných ekvivalentov na konci účtovného obdobia, upravený o kurzové rozdiely vyčíslené ku dňu, ku ktorému sa zostavuje účtovná závierka</t>
  </si>
  <si>
    <t>A.II.</t>
  </si>
  <si>
    <t>071</t>
  </si>
  <si>
    <t>072</t>
  </si>
  <si>
    <t>073</t>
  </si>
  <si>
    <t>074</t>
  </si>
  <si>
    <t>075</t>
  </si>
  <si>
    <t>076</t>
  </si>
  <si>
    <t>077</t>
  </si>
  <si>
    <t>A.III.</t>
  </si>
  <si>
    <t>078</t>
  </si>
  <si>
    <t>079</t>
  </si>
  <si>
    <t>080</t>
  </si>
  <si>
    <t>081</t>
  </si>
  <si>
    <t>A.IV.</t>
  </si>
  <si>
    <t>082</t>
  </si>
  <si>
    <t>083</t>
  </si>
  <si>
    <t>084</t>
  </si>
  <si>
    <t>A.V.</t>
  </si>
  <si>
    <t>085</t>
  </si>
  <si>
    <t>086</t>
  </si>
  <si>
    <t>087</t>
  </si>
  <si>
    <t>088</t>
  </si>
  <si>
    <t>089</t>
  </si>
  <si>
    <t>090</t>
  </si>
  <si>
    <t>B.II.</t>
  </si>
  <si>
    <t>091</t>
  </si>
  <si>
    <t>092</t>
  </si>
  <si>
    <t>093</t>
  </si>
  <si>
    <t>094</t>
  </si>
  <si>
    <t>095</t>
  </si>
  <si>
    <t>096</t>
  </si>
  <si>
    <t>097</t>
  </si>
  <si>
    <t>098</t>
  </si>
  <si>
    <t>099</t>
  </si>
  <si>
    <t>100</t>
  </si>
  <si>
    <t>101</t>
  </si>
  <si>
    <t>102</t>
  </si>
  <si>
    <t>103</t>
  </si>
  <si>
    <t>104</t>
  </si>
  <si>
    <t>105</t>
  </si>
  <si>
    <t>106</t>
  </si>
  <si>
    <t>107</t>
  </si>
  <si>
    <t>108</t>
  </si>
  <si>
    <t>109</t>
  </si>
  <si>
    <t>110</t>
  </si>
  <si>
    <t>111</t>
  </si>
  <si>
    <t>B.IV.</t>
  </si>
  <si>
    <t>112</t>
  </si>
  <si>
    <t>113</t>
  </si>
  <si>
    <t>114</t>
  </si>
  <si>
    <t>115</t>
  </si>
  <si>
    <t>117</t>
  </si>
  <si>
    <t>118</t>
  </si>
  <si>
    <t>01</t>
  </si>
  <si>
    <t>02</t>
  </si>
  <si>
    <t>+</t>
  </si>
  <si>
    <t>03</t>
  </si>
  <si>
    <t>04</t>
  </si>
  <si>
    <t>POLOŽKA</t>
  </si>
  <si>
    <t>Prevod nákladov na hospodársku činnosť</t>
  </si>
  <si>
    <t>Výsledok hospodárenia z finančnej činnosti</t>
  </si>
  <si>
    <t>- splatná</t>
  </si>
  <si>
    <t>- odložená</t>
  </si>
  <si>
    <t>nie</t>
  </si>
  <si>
    <t>Spoločnosť nemá zriadený auditorský, nominačný a výbor pre odmeňovanie a to kvôli nízkemu počtu zamestnancov. Odmeňovanie sa uskutočňuje najmä v závislosti od prémiových ukazovateľov stanovených predstavenstvom vždy na začiatku roka a dosiahnutých výsledkoch na konci roka .</t>
  </si>
  <si>
    <t>Ostatné kapitálové fondy</t>
  </si>
  <si>
    <t>Zákonný rezervný fond  ( Nedeliteľný fond) z kapitálových vkladov</t>
  </si>
  <si>
    <t>Výsledok hospodárenia minulých rokov</t>
  </si>
  <si>
    <t>Zostavená za obdobie:</t>
  </si>
  <si>
    <t>Ostatné dlhodobé záväzky v rámci konsolidovaného celku</t>
  </si>
  <si>
    <t>Dlhodobé zmenky na úhradu</t>
  </si>
  <si>
    <t>Vydané dlhopisy</t>
  </si>
  <si>
    <t>Ostatné dlhodobé záväzky</t>
  </si>
  <si>
    <t>Záväzky z obchodného styku</t>
  </si>
  <si>
    <t>Ostatné záväzky</t>
  </si>
  <si>
    <t xml:space="preserve">Valné zhromaždenie akcionárov spoločnosti CHEMINVEST a.s., sa konalo dňa  27. 5. 2014. Akcionári odsúhlasili návrh predstavenstva na vysporiadanie hospodárskeho výsledku za rok 2013 nasledovne: 1.) Zisk za rok 2013 vo výške 34 051,- € použiť na vyrovnanie straty minulých rokov o čiastke vo výške 13 059,- € a  sumu 20 992,- € prideliť do položky "ostatné fondy", 2.) Účtovnú stratu minulých rokov vo výške 46 312, - € vyrovnať a to použitím rezervného fondu vo výške 33 253,- € a použitím zisku vytvoreného v roku 2013 vo výške 13 059,- €,  3.) Vyplatiť odmeny členom orgánov spoločnosti z položky " ostatné fondy" maximálne do výšky 10 000,- €.  </t>
  </si>
  <si>
    <t>VZ vykonáva pôsobnosti v zmysle Obchodného zákonníka a Stanov spoločnosti. Rozhoduje o zmene stanov, základného imania, vydaní dlhopisov, o zmene práv spojených s niektorým druhom akcií. Schvaľuje výročnú správu, ročnú účtovnú závierku, návrh na vyrovnanie straty, rozdelenie ziku, vyplácanie tantiem a divident, schvaľuje pravidlá pre odmeňovanie členom ŠO,volí a odvoláva členov predstavenstva a dozornej rady, rozhoduje o zrušení spoločnosti... Každý akcionár má právo zúčastniť sa VZ, hlasovať, predkadať návrhy, požadovať informácie. V r. 2014 sa konalo VZ dňa 27. 5. 2014. VZ schválilo výročnú správu, účtovnú závierku k 31. 12. 2013, návrh predstavenstva na vysporiadanie hosp. výsledku, auditora na rok 2014 a to Ing. Janku Herpákovú, schválilo návrh predstavenstva na nadobudnutie vlastných akcií a. s. CHEMINVEST.</t>
  </si>
  <si>
    <t>V r. 2009 spoločnosť CHEMINVEST,a.s. uzavrela úverovu zmluvu so SLSP,a. s.  o poskytnutí úveru v celkovej výške  265 500,- €  na rekonštrukciu polovice 4 posch. admin. budovy na byty. Splátkový kalendár bol dohodnutý na obdobie od 20. 4. 2010 do 20. 3. 2019. Spoločnost si plní svoje záväzky v stanovených termínoch a má dostatotočný prísun finančných prostriedkov z nájmu na splácanie úveru a úrokov z úveru. Mesačná splátka predstavuje  2 459 € a k tomu nákladové úroky z úveru. Zostatok úveru k 30. 6. 2014 činil 140 091 €. Riziko plynie hlavne pri neplatičoch za nájom a poskytované služby a  neprenajatím viacerých bytov, nebyt. priestorov. Spoločnosť sa snaží predchádzať vzniku nových nevymožiteľných pohľadávok zo strany nájomníkov. Pohľadávky sa vymáhajú čoraz viac súdnou cestou a dlhé prieťahy v konaní to len  sťažujú.</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</si>
  <si>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</si>
  <si>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</si>
  <si>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</si>
  <si>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</si>
  <si>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</si>
  <si>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</si>
  <si>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05</t>
  </si>
  <si>
    <t>06</t>
  </si>
  <si>
    <t>07</t>
  </si>
  <si>
    <t>08</t>
  </si>
  <si>
    <t>09</t>
  </si>
  <si>
    <t>C.1.</t>
  </si>
  <si>
    <t>Názov položky</t>
  </si>
  <si>
    <t>Predchádzajúce účtovné obdobie</t>
  </si>
  <si>
    <t>Vykazované  obdobie</t>
  </si>
  <si>
    <t>Vykazované obdobie</t>
  </si>
  <si>
    <t>E.</t>
  </si>
  <si>
    <t>F.</t>
  </si>
  <si>
    <t>G.</t>
  </si>
  <si>
    <t>H.</t>
  </si>
  <si>
    <t>Podiel na základnom imaní vyššom ako 10% majú štyria akcionári :                                                                                                                                                                                  Ing. Viera FŰRYOVÁ- 31,46 % podielu na ZI
Ing. Mária KONEČNÁ - 18,59 % podielu na ZI
Ing. Bernard JURO - 13,02% podielu na ZI
Štefan TIRPÁK- 13,17 % podielu na ZI.                                                                                                                                                                                                                                Spoločnosť nemá žiadnu účasť na základnom imaní v iných spoločnostiach.</t>
  </si>
  <si>
    <t>Hospodárske noviny</t>
  </si>
  <si>
    <t>I.</t>
  </si>
  <si>
    <t>J.</t>
  </si>
  <si>
    <t>*</t>
  </si>
  <si>
    <t>K.</t>
  </si>
  <si>
    <t>IX.</t>
  </si>
  <si>
    <t>L.</t>
  </si>
  <si>
    <t>M.</t>
  </si>
  <si>
    <t>N.</t>
  </si>
  <si>
    <t>O.</t>
  </si>
  <si>
    <t>P.</t>
  </si>
  <si>
    <t>R.</t>
  </si>
  <si>
    <t>50</t>
  </si>
  <si>
    <t>S.</t>
  </si>
  <si>
    <t>51</t>
  </si>
  <si>
    <t>52</t>
  </si>
  <si>
    <t>T.</t>
  </si>
  <si>
    <t>53</t>
  </si>
  <si>
    <t>54</t>
  </si>
  <si>
    <t>55</t>
  </si>
  <si>
    <t>**</t>
  </si>
  <si>
    <t>56</t>
  </si>
  <si>
    <t>57</t>
  </si>
  <si>
    <t>U.</t>
  </si>
  <si>
    <t>V.</t>
  </si>
  <si>
    <t>***</t>
  </si>
  <si>
    <t>E-mail:</t>
  </si>
  <si>
    <t>Dátum auditu:</t>
  </si>
  <si>
    <t>Názov účtovnej jednotky:</t>
  </si>
  <si>
    <t>Obchodné meno audítorskej spoločnosti, sídlo / číslo licencie alebo meno a priezvisko audítora, adresa/číslo licencie:</t>
  </si>
  <si>
    <t>Počet</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</si>
  <si>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</si>
  <si>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</si>
  <si>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</si>
  <si>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</si>
  <si>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</si>
  <si>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</si>
  <si>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</si>
  <si>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</si>
  <si>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</si>
  <si>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</si>
  <si>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</si>
  <si>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</si>
  <si>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</si>
  <si>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</si>
  <si>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</si>
  <si>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Výdavky na služby (-)</t>
  </si>
  <si>
    <t>A.7.</t>
  </si>
  <si>
    <t>Výdavky na osobné náklady (-)</t>
  </si>
  <si>
    <t>A.8.</t>
  </si>
  <si>
    <t>Základné imanie súčet</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</si>
  <si>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</si>
  <si>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</si>
  <si>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</si>
  <si>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</si>
  <si>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</si>
  <si>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</si>
  <si>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Výkaz o finančnej situácii priebežnej konsolidovanej účtovnej závierky (v EUR)</t>
  </si>
  <si>
    <t>Výkaz komplexného výsledku priebežnej konsolidovanej účtovnej závierky  (v EUR)</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</si>
  <si>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</si>
  <si>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</si>
  <si>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</si>
  <si>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</si>
  <si>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</si>
  <si>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</si>
  <si>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</si>
  <si>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akcia kmeňová</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</si>
  <si>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</si>
  <si>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</si>
  <si>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</si>
  <si>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</si>
  <si>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</si>
  <si>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Prijaté úroky, s výnimkou tých, ktoré sa začleňujú do investičných činností (+)</t>
  </si>
  <si>
    <t>A.18.</t>
  </si>
  <si>
    <t>Výdavky na zaplatené úroky, s výnimkou tých, ktoré sa začleňujú do finančných činností (-)</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</si>
  <si>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</si>
  <si>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</si>
  <si>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</si>
  <si>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</si>
  <si>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</si>
  <si>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</si>
  <si>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</si>
  <si>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Príjmy mimoriadneho charakteru vzťahujúce sa na prevádzkovú činnosť (+)</t>
  </si>
  <si>
    <t>A.23.</t>
  </si>
  <si>
    <t>Výdavky mimoriadneho charakteru vzťahujúce sa na prevádzkovú činnosť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</si>
  <si>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</si>
  <si>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</si>
  <si>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</si>
  <si>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</si>
  <si>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</si>
  <si>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</si>
  <si>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</si>
  <si>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</si>
  <si>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</si>
  <si>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</si>
  <si>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</si>
  <si>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</si>
  <si>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</si>
  <si>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</si>
  <si>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</si>
  <si>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</si>
  <si>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</si>
  <si>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</si>
  <si>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</si>
  <si>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</si>
  <si>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B.10.</t>
  </si>
  <si>
    <t>Príjmy zo splácania pôžičiek poskytnutých účtovnou jednotkou tretím osobám, s výnimkou pôžičiek poskytnutých účtovnej jednotke, ktorá je súčasťou konsolidovaného celku (+)</t>
  </si>
  <si>
    <t>B.11.</t>
  </si>
  <si>
    <t>Príjmy z nájmu súboru hnuteľného majetku a nehnuteľného majetku používaného a odpisovaného nájomcom (+)</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</si>
  <si>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</si>
  <si>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</si>
  <si>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</si>
  <si>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</si>
  <si>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</si>
  <si>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</si>
  <si>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</si>
  <si>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</si>
  <si>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</si>
  <si>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</si>
  <si>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</si>
  <si>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Príjmy mimoriadneho charakteru vzťahujúce sa na investičnú  činnosť (+)</t>
  </si>
  <si>
    <t>B.18.</t>
  </si>
  <si>
    <t>Výdavky mimoriadneho charakteru vzťahujúce sa na investičnú činnosť (-)</t>
  </si>
  <si>
    <t>B.19.</t>
  </si>
  <si>
    <t>Ostané príjmy vzťahujúce sa na investičnú činnosť (+)</t>
  </si>
  <si>
    <t>B.20.</t>
  </si>
  <si>
    <t>Ostatné výdavky vzťahujúce sa na investičnú činnosť (-)</t>
  </si>
  <si>
    <t>Peňažné toky z finančnej činnosti</t>
  </si>
  <si>
    <t>C.1.1.</t>
  </si>
  <si>
    <t>Príjmy z upísaných akcií a obchodných podielov (+)</t>
  </si>
  <si>
    <t>C.1.2.</t>
  </si>
  <si>
    <r>
      <t>Čisté zvýšenie alebo čisté  zníženie peňažných prostriedkov (+/-) (súčet A</t>
    </r>
    <r>
      <rPr>
        <b/>
        <i/>
        <sz val="7"/>
        <rFont val="Arial"/>
        <family val="2"/>
      </rPr>
      <t xml:space="preserve"> + B+ C) </t>
    </r>
  </si>
  <si>
    <t>Príjmy z prenájmu súboru hnuteľného majetku a nehnuteľného majetku používaného a odpisovaného nájomcom</t>
  </si>
  <si>
    <t>100%</t>
  </si>
  <si>
    <t>Príjmy z  ďalších vkladov do vlastného imania spoločníkmi alebo fyzickou osobou, ktorá je  účtovnou jednotkou</t>
  </si>
  <si>
    <t>Výdavky na vyplatenie podielu na vlastnom imaní spoločníkmi účtovnej jednotky a fyzickou osobou, ktorá je účtovnou jednotkou (-)</t>
  </si>
  <si>
    <t>Podielové cenné papiere a podiely v dcérskej účtovnej jednotke</t>
  </si>
  <si>
    <t>Pohľadávky voči dcérskej účtovnej jednotke a materskej účtovnej jednotke</t>
  </si>
  <si>
    <t>Sociálne poistenie</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</si>
  <si>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</si>
  <si>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</si>
  <si>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</si>
  <si>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</si>
  <si>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</si>
  <si>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</si>
  <si>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</si>
  <si>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</si>
  <si>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</si>
  <si>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</si>
  <si>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</si>
  <si>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</si>
  <si>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</si>
  <si>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</si>
  <si>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</si>
  <si>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</si>
  <si>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</si>
  <si>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</si>
  <si>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</si>
  <si>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</si>
  <si>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</si>
  <si>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</si>
  <si>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</si>
  <si>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</si>
  <si>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</si>
  <si>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Bod poznámok</t>
  </si>
  <si>
    <t>Porovnateľné obdobie bezprostredne predchádzajúceho účtovného obdobia</t>
  </si>
  <si>
    <t>Vyhlásenie zodpovedných osôb emitenta</t>
  </si>
  <si>
    <t>vyhlásenie zodpovedných osôb emitenta so zreteľným označením ich mena, priezviska a funkcie o tom, že podľa ich najlepších znalostí poskytuje priebežná účtovná závierka vypracovaná v súlade s osobitnými predpismi pravdivý a verný obraz aktív, pasív, finančnej situácie a hospodárskeho výsledku emitenta a spoločností zaradených do celkovej konsolidácie podľa požiadaviek uvedených odsekoch 3 a 4 § 35 zákona o burze a že uvedená priebežná správa obsahuje verný prehľad informácií podľa odseku 9 § 35 zákona o burze.</t>
  </si>
  <si>
    <t>Hlasovacie práva akcionárov nie sú obmedzené. Hlasovanie na valnom zhromaždení sa riadi princípom : akcia = jeden hlas</t>
  </si>
  <si>
    <t>Výdavky na splácanie ostatných dlhodobých záväzkov  a krátkodobých záväzkov vyplývajúcich z finančnej činnosti  účtovnej jednotky, s výnimkou tých, ktoré sa uvádzajú osobitne  v inej časti prehľadu peňažných tokov</t>
  </si>
  <si>
    <t>Peňažné toky vznikajúce z dlhodobých záväzkov  a krátkodobých záväzkov  z finančnej činnosti</t>
  </si>
  <si>
    <t>Bezprostredne predchádzajúce
účtovné obdobie</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</si>
  <si>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</si>
  <si>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</si>
  <si>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</si>
  <si>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</si>
  <si>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</si>
  <si>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</si>
  <si>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</si>
  <si>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</si>
  <si>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</si>
  <si>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</si>
  <si>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</si>
  <si>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C.1.8.</t>
  </si>
  <si>
    <t>Výdavky z ďalších dôvodov, ktoré súvisia so znížením vlastného imania (-)</t>
  </si>
  <si>
    <t>C.2.</t>
  </si>
  <si>
    <t>C.2.1.</t>
  </si>
  <si>
    <t>Príjmy z emisie dlhových cenných papierov (+)</t>
  </si>
  <si>
    <t>C.2.2.</t>
  </si>
  <si>
    <t>Výdavky na úhradu záväzkov z dlhových cenných papierov (-)</t>
  </si>
  <si>
    <t>C.2.3.</t>
  </si>
  <si>
    <t>C.2.4.</t>
  </si>
  <si>
    <t>C.2.5.</t>
  </si>
  <si>
    <t>Príjmy z prijatých pôžičiek (+)</t>
  </si>
  <si>
    <t>C.2.6.</t>
  </si>
  <si>
    <t>Výdavky na splácanie pôžičiek (-)</t>
  </si>
  <si>
    <t>C.2.7.</t>
  </si>
  <si>
    <t>C.2.8.</t>
  </si>
  <si>
    <t>C.2.9.</t>
  </si>
  <si>
    <t>Príjmy z ostatných dlhodobých záväzkov a krátkodobých záväzkov vyplývajúcich z finančnej činnosti, s výnimkou tých, ktoré sa uvádzajú osobitne v inej časti prehľadu peňažných tokov (+)</t>
  </si>
  <si>
    <t>C.2.10.</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</si>
  <si>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</si>
  <si>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</si>
  <si>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</si>
  <si>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</si>
  <si>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</si>
  <si>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Dlhodobý nehmotný majetok sučet</t>
  </si>
  <si>
    <t>Výdavky súvisiace s derivátmi s výnimkou, ak sú určené na predaj alebo na obchodovanie, alebo ak sa považujú za peňažné toky z investičnej činnosti (-)</t>
  </si>
  <si>
    <t>C.6.</t>
  </si>
  <si>
    <t>regulovaná informácia</t>
  </si>
  <si>
    <t>v zmysle zákona o burze cenných papierov</t>
  </si>
  <si>
    <r>
      <t xml:space="preserve">Čas zverejnenia                    </t>
    </r>
    <r>
      <rPr>
        <sz val="10"/>
        <rFont val="Arial"/>
        <family val="2"/>
      </rPr>
      <t>§ 47 ods. 8 zákona o burze</t>
    </r>
  </si>
  <si>
    <t xml:space="preserve">Adresa internetovej stránky emitenta, alebo názov dennej tlače, alebo názov všeobecne uznávaného informačného systému, v ktorej bola polročná finančná správa zverejnená </t>
  </si>
  <si>
    <t>Spoločnosť nemá uzavreté žiadne dohody s vyššie uvededným obsahom.</t>
  </si>
  <si>
    <t>hlasovacie</t>
  </si>
  <si>
    <r>
      <t xml:space="preserve">Oznámenie spôsobu zverejnenia polročnej finančnej správy                  </t>
    </r>
    <r>
      <rPr>
        <i/>
        <sz val="10"/>
        <rFont val="Arial"/>
        <family val="2"/>
      </rPr>
      <t>§ 47 ods. 4 zákona o burze</t>
    </r>
  </si>
  <si>
    <t>Príjmy súvisiace s derivátmi s výnimkou, ak sú určené na predaj alebo na obchodovanie, alebo ak sa považujú za peňažné toky z investičnej činnosti (-)</t>
  </si>
  <si>
    <t>C.7.</t>
  </si>
  <si>
    <t>Výdavky na daň z príjmov účtovnej jednotky, ak ich možno začleniť do finančných činností (-)</t>
  </si>
  <si>
    <t>C.8.</t>
  </si>
  <si>
    <t>emitenta akcií alebo dlhových cenných papierov, ktoré boli prijaté na obchodovanie na regulovanom trhu</t>
  </si>
  <si>
    <t>Tieto formuláre sú pre emitentov cenných papierov, ktorí zostavujú účtovnú závierku podľa slovenských účtovných štandardov.</t>
  </si>
  <si>
    <r>
      <t>UPOZORNENIE</t>
    </r>
    <r>
      <rPr>
        <sz val="10"/>
        <rFont val="Arial"/>
        <family val="2"/>
      </rPr>
      <t xml:space="preserve">                                                                 </t>
    </r>
  </si>
  <si>
    <t>alebo</t>
  </si>
  <si>
    <t>V  § 35 ods. 5, 6, 7 zákona o burze je ustanovený minimálny obsah skrátenej priebežnej účtovnej závierky</t>
  </si>
  <si>
    <r>
      <t>(§ 35 ods. 11 zákona o burze)</t>
    </r>
    <r>
      <rPr>
        <b/>
        <sz val="10"/>
        <rFont val="Arial"/>
        <family val="2"/>
      </rPr>
      <t xml:space="preserve"> Ak polročná finančná správa nebola overená alebo preverená audítorom, emitent uvedie o tejto skutočnosti vo svojej správe vyhlásenie !</t>
    </r>
  </si>
  <si>
    <t>f) informácie o zložení a činnosti predstavenstva a ich výborov</t>
  </si>
  <si>
    <t xml:space="preserve">bezprostredne nasledujúce účtovné obdobie </t>
  </si>
  <si>
    <t>predpoklad</t>
  </si>
  <si>
    <t>Kapitálové fondy súčet</t>
  </si>
  <si>
    <t>Fondy zo zisku  súčet</t>
  </si>
  <si>
    <t xml:space="preserve">Spoločnosť  CHEMINVEST,a.s.  bude  naďalej podnikať len v prenájme  nehnuteľností, ktoré sú v majetku spoločnosti. Hlavné zámery vedenia spoločnosti  v ďalšom období vyplývajú z podnikateľského zámeru pre rok 2014 a to: zabezpečiť platobnú schopnosť akciovej spoločnosti, zabezpečiť splácanie úveru,  zabezpečiť celoročný prenájom bytov a  platbu za nájom, predchádzať vzniku nových  nevymožiteľných pohľadávok. V prípade predaja majetku spoločnosti, finančné prostriedky použiť na rekonštrukciu druhej polovice  administratívnej budovy,príp. skoršie splatenie úveru.  </t>
  </si>
  <si>
    <t>Za 1. polrok 2014 spoločnosť nenadobudla žiadne akcie, dočasné listy, ani obchodné podiely v iných spoločnostiach. CHEMINVEST, a.s. nevlastní žiadne vlastné akcie.</t>
  </si>
  <si>
    <t xml:space="preserve">CHEMINVEST, a.s. nemá samostatne vypracovaný Kódex o správe a riadení spoločnosti. Spoločnosť sa  riadi Stanovami akciovej spoločnosti, ktoré sa v základných princípoch zhodujú s princípmi Kódexu správy a riadenia spoločnosti na Slovensku. Vrcholové vedenie dbá na dodržiavanie týchto zásad. </t>
  </si>
  <si>
    <t>Základné dokumenty upravujúce riadenie spoločnosti sú: Stanovy akciovej spoločnosti schválenými valným zhromaždením, ktoré sú dostupné v sídle spoločnosti a sú zverejnené aj na internetovej stránke www.cheminvest.sk  a sú  k nahliadnutiu aj v sídle spoločnosti. Pre nízky stav zamestnancov sú zaväzujúce predovšetkým uznesenia  zo zozasadnutí predstavenstva a.s.</t>
  </si>
  <si>
    <t>Predstavenstvo a.s. CHEMINVEST v zastúpení Ing. Viera Füryová - predseda predstavenstva, Ing. Mária Konečná, Ing. Bernard Juro - členovia predstavenstva  vyhlasujú, že podľa ich znalosti poskytuje polročná správa za 1. polrok 2014 pravdivý a verný obraz aktív, pasív, finančnej situácie a hospodárskeho výsledku emitenta.</t>
  </si>
  <si>
    <t>Dlhodobé záväzky  súčet</t>
  </si>
  <si>
    <t>V zmysle § 17a zákona o účtovníctve banky a poisťovne zostavujú účtovnú závierku podľa IAS/IFRS.</t>
  </si>
  <si>
    <t>Výkaz zmien vo vlastnom imaní podľa IAS/IFRS</t>
  </si>
  <si>
    <t>Výkaz peňažných tokov podľa IAS/IFRS</t>
  </si>
  <si>
    <t>Poznámky podľa IAS/IFRS</t>
  </si>
  <si>
    <t>Príloha č. 8 (P8Súvaha podľa IAS/IFRS)</t>
  </si>
  <si>
    <t>Príloha č. 9 (P9Výkaz ZaS podľa IAS/IFRS)</t>
  </si>
  <si>
    <t>Príloha č. 10 (P10Výkaz zmien vo VI podľa IAS/IFRS)</t>
  </si>
  <si>
    <t>Príloha č. 11 (P11Výkaz PT podľa IAS/IFRS)</t>
  </si>
  <si>
    <t>Príloha č. 13 (P13Poznámky podľa IAS/IFRS)</t>
  </si>
  <si>
    <t>Výkaz o finančnej situácii priebežnej účtovnej závierky (v EUR)</t>
  </si>
  <si>
    <t>Výkaz komplexného výsledku priebežnej účtovnej závierky (v EUR)</t>
  </si>
  <si>
    <t>Porovnateľné bezprostredne predchádzajúce obdobie od do:</t>
  </si>
  <si>
    <t>CHEMINVEST, a.s. nie je povinná zostaviť konsolidovanú účtovnú závierku. Spoločnosť neuzavrela žiadné obchody so spriaznenými osobami.</t>
  </si>
  <si>
    <t>Za bežné obdobie od do:</t>
  </si>
  <si>
    <t>Výkaz o finančnej situácii priebežnej účtovnej závierky podľa IAS/IFRS</t>
  </si>
  <si>
    <t>Výkaz komplexného výsledku priebežnej účtovnej závierky podľa IAS/IFRS</t>
  </si>
  <si>
    <t>Výkaz o finančnej situácii podľa IAS/IFRS</t>
  </si>
  <si>
    <t>Výkaz komplexného výsledku podľa IAS/IFRS</t>
  </si>
  <si>
    <t>Príloha č. 14 (P14Súvaha podľa IAS/IFRS)</t>
  </si>
  <si>
    <t>Príloha č. 15 (P15Výkaz ZaS podľa IAS/IFRS)</t>
  </si>
  <si>
    <r>
      <t xml:space="preserve">1. Zostavuje konsolidovanú účtovnú závierku  (áno/ </t>
    </r>
    <r>
      <rPr>
        <sz val="10"/>
        <rFont val="Arial"/>
        <family val="2"/>
      </rPr>
      <t xml:space="preserve">v prípade, že nezostavuje uviesť </t>
    </r>
    <r>
      <rPr>
        <b/>
        <sz val="10"/>
        <rFont val="Arial"/>
        <family val="2"/>
      </rPr>
      <t>nie)</t>
    </r>
  </si>
  <si>
    <t>Príloha č. 16 (P16Výkaz zmien vo VI podľa IAS/IFRS)</t>
  </si>
  <si>
    <t>Príloha č. 17 (P17Výkaz PT podľa IAS/IFRS)</t>
  </si>
  <si>
    <t>Príloha č. 18 (P18Poznámky podľa IAS/IFRS)</t>
  </si>
  <si>
    <r>
      <t xml:space="preserve">Polročná finančná správa bola overená, alebo preverená audítorom </t>
    </r>
    <r>
      <rPr>
        <sz val="10"/>
        <rFont val="Arial"/>
        <family val="2"/>
      </rPr>
      <t>(u polročnej správy nie je povinnosť)  (áno/nie)</t>
    </r>
  </si>
  <si>
    <t xml:space="preserve">Časť 3. Priebežná správa </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</si>
  <si>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</si>
  <si>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</si>
  <si>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zaknihovaná</t>
  </si>
  <si>
    <t>d) nákladoch na činnosť v oblasti výskumu a vývoja</t>
  </si>
  <si>
    <t>Kontrolnýn orgánom spoločnosti je dozorná rada, ktorá kontroluje hospodársky rast, finančnú situáciu spoločnosti, vedenie účtovníctva, pohľadávky, záväzky spoločnosti. Členovia dozornej rady dohliadajú na celkovú činnosť predstavenstva. Predseda DR príp. členovia DR sa zúčasňujú aj zasadnutí predstavenstva a.s.</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</si>
  <si>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</si>
  <si>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</si>
  <si>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</si>
  <si>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</si>
  <si>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</si>
  <si>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</si>
  <si>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</si>
  <si>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k týmto údajom môžu byť zahrnuté aj údaje podľa § 35 ods. 9 zákona o burze</t>
  </si>
  <si>
    <t>Priebežná správa obsahuje najmä uvedenie dôležitých udalostí, ku ktorým došlo v prvých šiestich mesiacoch účtovného obdobia, a ich dopad na priebežnú účtovnú závierku v skrátenej štruktúre spolu s opisom hlavných rizík a neistôt na zostávajúcich šesť mesiacov účtovného obdobia. Ak ide o emitentov akcií, zahŕňa priebežná správa aj významné obchody so spriaznenými osobami, a to</t>
  </si>
  <si>
    <t>CHEMINVEST, a.s.</t>
  </si>
  <si>
    <t>akcivá spoločnosť</t>
  </si>
  <si>
    <t>Sokolovská 2</t>
  </si>
  <si>
    <t>066 74</t>
  </si>
  <si>
    <t>Humenné</t>
  </si>
  <si>
    <t>00677957</t>
  </si>
  <si>
    <t>7886451</t>
  </si>
  <si>
    <t>7886450</t>
  </si>
  <si>
    <t>cheminvest@stonline.sk</t>
  </si>
  <si>
    <t>www.cheminvest.sk</t>
  </si>
  <si>
    <t>1. 4. 1992</t>
  </si>
  <si>
    <t>564 604,-EUR</t>
  </si>
  <si>
    <t>a) obchody, ku ktorým došlo v prvých šiestich mesiacoch aktuálneho účtovného obdobia a ktoré podstatne ovplyvnili finančné postavenie alebo činnosť emitenta v tomto období</t>
  </si>
  <si>
    <t>b) akékoľvek zmeny o týchto obchodoch uvedené v poslednej ročnej finančnej správe, ktoré by mohli mať podstatný vplyv na finančné postavenie alebo činnosť emitenta počas prvých šiestich mesiacov aktuálneho účtovného obdobia</t>
  </si>
  <si>
    <t>Podľa § 35 ods. 10) zákona o burze ak emitent nie je povinný zostaviť konsolidovanú účtovnú závierku, v priebežnej správe sa uvedú najmä obchody so spriaznenými osobami.</t>
  </si>
  <si>
    <t>§ 20 ods. 6 zákona o účtovníctve</t>
  </si>
  <si>
    <t>§ 20 ods. 5 zákona o účtovníctve</t>
  </si>
  <si>
    <t>§ 20 ods. 1 zákona o účtovníctve informácie o:</t>
  </si>
  <si>
    <t>Podľa § 35 ods. 2 písm. a) polročná správa obsahuje priebežnú správu vypracovanú v súlade s osobitným predpisom, ktorým je § 20 zákona č. 431/2002 Z.z. o účtovníctve v znení neskorších predpisov (ďalej len "zákon o účtovníctve")</t>
  </si>
  <si>
    <t>Účtovná jednotka, ktorá emitovala cenné papiere a tie boli prijaté na obchodovanie na regulovanom trhu, je povinná vo výročnej správe uviesť ako osobitnú časť výročnej správy vyhlásenie o správe a riadení, ktoré obsahuje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</si>
  <si>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</si>
  <si>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</si>
  <si>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</si>
  <si>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Základné imanie (v EUR):</t>
  </si>
  <si>
    <t>Skutočnosť (v EUR)</t>
  </si>
  <si>
    <t>Výkaz zmien vo vlastnom imaní (v EUR)</t>
  </si>
  <si>
    <t>Výkaz peňažných tokov (v EUR)</t>
  </si>
  <si>
    <t>e) informácie o činnosti valného zhromaždenia, jeho právomociach, opis práv akcionárov a postupu ich vykonávania</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</si>
  <si>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</si>
  <si>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</si>
  <si>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</si>
  <si>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</si>
  <si>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</si>
  <si>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t xml:space="preserve">1. 1. 2014 - 30. 6. 2014 </t>
  </si>
  <si>
    <t>1. 1. 2013 - 31. 12. 2013</t>
  </si>
  <si>
    <t>1. 1. 2014 - 30. 6. 2014</t>
  </si>
  <si>
    <t>1. 1. 2013 - 31.12. 2013</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</si>
</sst>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s>
  <fonts count="34">
    <font>
      <sz val="10"/>
      <name val="Arial"/>
      <family val="0"/>
    </font>
    <font>
      <sz val="8"/>
      <name val="Arial"/>
      <family val="0"/>
    </font>
    <font>
      <b/>
      <sz val="8"/>
      <name val="Arial"/>
      <family val="2"/>
    </font>
    <font>
      <sz val="8"/>
      <name val="Times New Roman CE"/>
      <family val="1"/>
    </font>
    <font>
      <b/>
      <sz val="8"/>
      <name val="Times New Roman CE"/>
      <family val="0"/>
    </font>
    <font>
      <u val="single"/>
      <sz val="10"/>
      <color indexed="12"/>
      <name val="Arial"/>
      <family val="0"/>
    </font>
    <font>
      <u val="single"/>
      <sz val="10"/>
      <color indexed="36"/>
      <name val="Arial"/>
      <family val="0"/>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i/>
      <sz val="10"/>
      <name val="Arial"/>
      <family val="2"/>
    </font>
    <font>
      <b/>
      <i/>
      <sz val="12"/>
      <name val="Arial"/>
      <family val="2"/>
    </font>
    <font>
      <sz val="7"/>
      <color indexed="10"/>
      <name val="Arial"/>
      <family val="2"/>
    </font>
    <font>
      <i/>
      <sz val="7"/>
      <name val="Arial"/>
      <family val="2"/>
    </font>
    <font>
      <b/>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67">
    <border>
      <left/>
      <right/>
      <top/>
      <bottom/>
      <diagonal/>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medium"/>
      <right style="medium"/>
      <top style="medium"/>
      <bottom style="medium"/>
    </border>
    <border>
      <left style="medium"/>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medium"/>
    </border>
    <border>
      <left style="thin"/>
      <right style="medium"/>
      <top style="thin"/>
      <bottom style="medium"/>
    </border>
    <border>
      <left style="thin"/>
      <right>
        <color indexed="63"/>
      </right>
      <top>
        <color indexed="63"/>
      </top>
      <bottom style="thin"/>
    </border>
    <border>
      <left>
        <color indexed="63"/>
      </left>
      <right style="thin"/>
      <top>
        <color indexed="63"/>
      </top>
      <bottom style="thin"/>
    </border>
    <border>
      <left style="thin"/>
      <right style="medium"/>
      <top style="medium"/>
      <bottom style="thin"/>
    </border>
    <border>
      <left style="medium"/>
      <right style="thin"/>
      <top style="thin"/>
      <bottom style="medium"/>
    </border>
    <border>
      <left>
        <color indexed="63"/>
      </left>
      <right style="thin"/>
      <top style="medium"/>
      <bottom style="thin"/>
    </border>
    <border>
      <left>
        <color indexed="63"/>
      </left>
      <right style="medium"/>
      <top style="thin"/>
      <bottom style="medium"/>
    </border>
    <border>
      <left>
        <color indexed="63"/>
      </left>
      <right style="medium"/>
      <top style="thin"/>
      <bottom>
        <color indexed="63"/>
      </bottom>
    </border>
    <border>
      <left style="thin"/>
      <right style="thin"/>
      <top style="medium"/>
      <bottom style="thin"/>
    </border>
    <border>
      <left style="medium"/>
      <right>
        <color indexed="63"/>
      </right>
      <top style="thin"/>
      <bottom>
        <color indexed="63"/>
      </bottom>
    </border>
    <border>
      <left style="medium"/>
      <right>
        <color indexed="63"/>
      </right>
      <top style="medium"/>
      <bottom style="thin"/>
    </border>
    <border>
      <left>
        <color indexed="63"/>
      </left>
      <right>
        <color indexed="63"/>
      </right>
      <top style="thin"/>
      <bottom style="mediu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color indexed="63"/>
      </left>
      <right style="thin"/>
      <top style="thin"/>
      <bottom style="medium"/>
    </border>
    <border>
      <left style="thin"/>
      <right>
        <color indexed="63"/>
      </right>
      <top style="medium"/>
      <bottom style="medium"/>
    </border>
    <border>
      <left style="medium"/>
      <right style="medium"/>
      <top>
        <color indexed="63"/>
      </top>
      <bottom style="medium"/>
    </border>
    <border>
      <left style="thin"/>
      <right>
        <color indexed="63"/>
      </right>
      <top style="medium"/>
      <bottom>
        <color indexed="63"/>
      </bottom>
    </border>
    <border>
      <left style="thin"/>
      <right>
        <color indexed="63"/>
      </right>
      <top style="medium"/>
      <bottom style="thin"/>
    </border>
    <border>
      <left>
        <color indexed="63"/>
      </left>
      <right style="medium"/>
      <top style="medium"/>
      <bottom style="thin"/>
    </border>
    <border>
      <left style="thin"/>
      <right style="medium"/>
      <top>
        <color indexed="63"/>
      </top>
      <bottom style="thin"/>
    </border>
    <border>
      <left style="medium"/>
      <right style="medium"/>
      <top style="thin"/>
      <bottom style="thin"/>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medium"/>
      <right style="medium"/>
      <top style="thin"/>
      <bottom>
        <color indexed="63"/>
      </bottom>
    </border>
    <border>
      <left style="thin"/>
      <right style="medium"/>
      <top>
        <color indexed="63"/>
      </top>
      <bottom style="mediu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cellStyleXfs>
  <cellXfs count="889">
    <xf numFmtId="0" fontId="0" fillId="0" borderId="0" xfId="0" applyAlignment="1">
      <alignment/>
    </xf>
    <xf numFmtId="172" fontId="7" fillId="2" borderId="1"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18" fillId="0" borderId="0" xfId="0" applyNumberFormat="1" applyFont="1" applyBorder="1" applyAlignment="1" applyProtection="1">
      <alignment horizontal="center" vertical="center"/>
      <protection/>
    </xf>
    <xf numFmtId="0" fontId="0" fillId="0" borderId="2"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3"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2" borderId="4" xfId="0" applyNumberFormat="1" applyFont="1" applyFill="1" applyBorder="1" applyAlignment="1" applyProtection="1">
      <alignment horizontal="left" vertical="center"/>
      <protection locked="0"/>
    </xf>
    <xf numFmtId="49" fontId="0" fillId="2" borderId="5" xfId="0" applyNumberFormat="1" applyFont="1" applyFill="1" applyBorder="1" applyAlignment="1" applyProtection="1">
      <alignment horizontal="left" vertical="center"/>
      <protection locked="0"/>
    </xf>
    <xf numFmtId="0" fontId="7" fillId="2" borderId="6" xfId="0" applyNumberFormat="1" applyFont="1" applyFill="1" applyBorder="1" applyAlignment="1" applyProtection="1">
      <alignment vertical="center" wrapText="1"/>
      <protection locked="0"/>
    </xf>
    <xf numFmtId="0" fontId="7" fillId="2" borderId="1" xfId="0" applyNumberFormat="1" applyFont="1" applyFill="1" applyBorder="1" applyAlignment="1" applyProtection="1">
      <alignment vertical="center" wrapText="1"/>
      <protection locked="0"/>
    </xf>
    <xf numFmtId="0" fontId="21" fillId="2" borderId="1" xfId="0" applyNumberFormat="1" applyFont="1" applyFill="1" applyBorder="1" applyAlignment="1" applyProtection="1">
      <alignment vertical="center" wrapText="1"/>
      <protection locked="0"/>
    </xf>
    <xf numFmtId="0" fontId="7" fillId="2" borderId="1" xfId="0" applyNumberFormat="1" applyFont="1" applyFill="1" applyBorder="1" applyAlignment="1" applyProtection="1">
      <alignment horizontal="right" vertical="center" wrapText="1"/>
      <protection locked="0"/>
    </xf>
    <xf numFmtId="0" fontId="13" fillId="2" borderId="1"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7" xfId="0" applyNumberFormat="1" applyFont="1" applyBorder="1" applyAlignment="1" applyProtection="1">
      <alignment vertical="center"/>
      <protection hidden="1"/>
    </xf>
    <xf numFmtId="49" fontId="0" fillId="0" borderId="8"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9" xfId="0" applyNumberFormat="1" applyFont="1" applyBorder="1" applyAlignment="1" applyProtection="1">
      <alignment vertical="center"/>
      <protection hidden="1"/>
    </xf>
    <xf numFmtId="49" fontId="10"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0" fontId="1"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49" fontId="7" fillId="3" borderId="10" xfId="0" applyNumberFormat="1" applyFont="1" applyFill="1" applyBorder="1" applyAlignment="1" applyProtection="1">
      <alignment horizontal="center" vertical="center" wrapText="1"/>
      <protection/>
    </xf>
    <xf numFmtId="49" fontId="7" fillId="0" borderId="1" xfId="0" applyNumberFormat="1" applyFont="1" applyBorder="1" applyAlignment="1" applyProtection="1">
      <alignment horizontal="center" vertical="center"/>
      <protection/>
    </xf>
    <xf numFmtId="49" fontId="7" fillId="0" borderId="0" xfId="0" applyNumberFormat="1" applyFont="1" applyAlignment="1" applyProtection="1">
      <alignment/>
      <protection/>
    </xf>
    <xf numFmtId="172" fontId="7" fillId="0" borderId="0" xfId="0" applyNumberFormat="1" applyFont="1" applyAlignment="1" applyProtection="1">
      <alignment/>
      <protection/>
    </xf>
    <xf numFmtId="0" fontId="7" fillId="0" borderId="0" xfId="0" applyFont="1" applyAlignment="1" applyProtection="1">
      <alignment wrapText="1"/>
      <protection/>
    </xf>
    <xf numFmtId="0" fontId="13" fillId="3" borderId="10" xfId="0" applyFont="1" applyFill="1" applyBorder="1" applyAlignment="1" applyProtection="1">
      <alignment horizontal="center" vertical="center" wrapText="1"/>
      <protection/>
    </xf>
    <xf numFmtId="49" fontId="13" fillId="3" borderId="10" xfId="0" applyNumberFormat="1" applyFont="1" applyFill="1" applyBorder="1" applyAlignment="1" applyProtection="1">
      <alignment horizontal="center" vertical="center" wrapText="1"/>
      <protection/>
    </xf>
    <xf numFmtId="0" fontId="13" fillId="0" borderId="1" xfId="0" applyFont="1" applyBorder="1" applyAlignment="1" applyProtection="1">
      <alignment horizontal="left" vertical="center"/>
      <protection/>
    </xf>
    <xf numFmtId="0" fontId="8" fillId="0" borderId="11" xfId="0" applyFont="1" applyBorder="1" applyAlignment="1" applyProtection="1">
      <alignment vertical="center" wrapText="1" shrinkToFit="1"/>
      <protection/>
    </xf>
    <xf numFmtId="49" fontId="13" fillId="0" borderId="1" xfId="0" applyNumberFormat="1" applyFont="1" applyBorder="1" applyAlignment="1" applyProtection="1">
      <alignment horizontal="center" vertical="center"/>
      <protection/>
    </xf>
    <xf numFmtId="0" fontId="7" fillId="0" borderId="11" xfId="0" applyFont="1" applyBorder="1" applyAlignment="1" applyProtection="1">
      <alignment vertical="center" wrapText="1" shrinkToFit="1"/>
      <protection/>
    </xf>
    <xf numFmtId="0" fontId="13" fillId="0" borderId="1"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7" fillId="3" borderId="10" xfId="0" applyFont="1" applyFill="1" applyBorder="1" applyAlignment="1" applyProtection="1">
      <alignment horizontal="center" vertical="center" wrapText="1"/>
      <protection/>
    </xf>
    <xf numFmtId="0" fontId="7" fillId="0" borderId="0" xfId="0" applyFont="1" applyBorder="1" applyAlignment="1" applyProtection="1">
      <alignment/>
      <protection/>
    </xf>
    <xf numFmtId="0" fontId="1"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4" fillId="0" borderId="0"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2" fillId="0" borderId="0" xfId="0" applyNumberFormat="1" applyFont="1" applyAlignment="1" applyProtection="1">
      <alignment horizontal="center" vertical="center"/>
      <protection/>
    </xf>
    <xf numFmtId="0" fontId="7" fillId="0" borderId="6" xfId="0" applyNumberFormat="1" applyFont="1" applyBorder="1" applyAlignment="1" applyProtection="1">
      <alignment horizontal="center" vertical="center" wrapText="1"/>
      <protection/>
    </xf>
    <xf numFmtId="0" fontId="7" fillId="0" borderId="1" xfId="0" applyNumberFormat="1" applyFont="1" applyBorder="1" applyAlignment="1" applyProtection="1">
      <alignment horizontal="center" vertical="center" wrapText="1"/>
      <protection/>
    </xf>
    <xf numFmtId="0" fontId="13" fillId="0" borderId="1" xfId="0" applyNumberFormat="1" applyFont="1" applyBorder="1" applyAlignment="1" applyProtection="1">
      <alignment horizontal="center" vertical="center" wrapText="1"/>
      <protection/>
    </xf>
    <xf numFmtId="0" fontId="22" fillId="0" borderId="1"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wrapText="1"/>
      <protection/>
    </xf>
    <xf numFmtId="0" fontId="7" fillId="0" borderId="0" xfId="0" applyNumberFormat="1" applyFont="1" applyAlignment="1" applyProtection="1">
      <alignment horizontal="right" vertical="center" wrapText="1"/>
      <protection/>
    </xf>
    <xf numFmtId="0" fontId="13" fillId="0" borderId="12" xfId="0" applyFont="1" applyBorder="1" applyAlignment="1" applyProtection="1">
      <alignment/>
      <protection/>
    </xf>
    <xf numFmtId="0" fontId="13" fillId="0" borderId="0" xfId="0" applyFont="1" applyAlignment="1" applyProtection="1">
      <alignment horizontal="center" vertical="top"/>
      <protection/>
    </xf>
    <xf numFmtId="0" fontId="7" fillId="0" borderId="6" xfId="0" applyFont="1" applyBorder="1" applyAlignment="1" applyProtection="1">
      <alignment horizontal="center" vertical="top"/>
      <protection/>
    </xf>
    <xf numFmtId="0" fontId="22" fillId="0" borderId="1" xfId="0" applyFont="1" applyBorder="1" applyAlignment="1" applyProtection="1">
      <alignment horizontal="center" vertical="top"/>
      <protection/>
    </xf>
    <xf numFmtId="0" fontId="7" fillId="0" borderId="1" xfId="0" applyFont="1" applyBorder="1" applyAlignment="1" applyProtection="1">
      <alignment horizontal="center" vertical="top"/>
      <protection/>
    </xf>
    <xf numFmtId="0" fontId="7" fillId="0" borderId="1" xfId="0" applyFont="1" applyBorder="1" applyAlignment="1" applyProtection="1">
      <alignment horizontal="center" vertical="center"/>
      <protection/>
    </xf>
    <xf numFmtId="0" fontId="7" fillId="0" borderId="1" xfId="0" applyFont="1" applyBorder="1" applyAlignment="1" applyProtection="1">
      <alignment horizontal="center" vertical="center" wrapText="1"/>
      <protection/>
    </xf>
    <xf numFmtId="0" fontId="7" fillId="0" borderId="1" xfId="0" applyFont="1" applyFill="1" applyBorder="1" applyAlignment="1" applyProtection="1">
      <alignment horizontal="center" vertical="center"/>
      <protection/>
    </xf>
    <xf numFmtId="0" fontId="13" fillId="0" borderId="1" xfId="0" applyFont="1" applyFill="1" applyBorder="1" applyAlignment="1" applyProtection="1">
      <alignment horizontal="center" vertical="center"/>
      <protection/>
    </xf>
    <xf numFmtId="0" fontId="22" fillId="0" borderId="1" xfId="0" applyFont="1" applyFill="1" applyBorder="1" applyAlignment="1" applyProtection="1">
      <alignment horizontal="center" vertical="center"/>
      <protection/>
    </xf>
    <xf numFmtId="172" fontId="7" fillId="2" borderId="1" xfId="0" applyNumberFormat="1" applyFont="1" applyFill="1" applyBorder="1" applyAlignment="1" applyProtection="1">
      <alignment horizontal="right" vertical="center" wrapText="1"/>
      <protection locked="0"/>
    </xf>
    <xf numFmtId="0" fontId="13" fillId="0" borderId="0" xfId="0" applyFont="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7" fillId="0" borderId="0" xfId="0" applyNumberFormat="1" applyFont="1" applyBorder="1" applyAlignment="1" applyProtection="1">
      <alignment vertical="center"/>
      <protection/>
    </xf>
    <xf numFmtId="0" fontId="0" fillId="4" borderId="0" xfId="0" applyFill="1" applyBorder="1" applyAlignment="1">
      <alignment/>
    </xf>
    <xf numFmtId="172" fontId="7" fillId="2" borderId="6" xfId="0" applyNumberFormat="1" applyFont="1" applyFill="1" applyBorder="1" applyAlignment="1" applyProtection="1">
      <alignment horizontal="center" vertical="center"/>
      <protection locked="0"/>
    </xf>
    <xf numFmtId="172" fontId="7" fillId="2" borderId="1" xfId="0" applyNumberFormat="1" applyFont="1" applyFill="1" applyBorder="1" applyAlignment="1" applyProtection="1">
      <alignment horizontal="center" vertical="center"/>
      <protection locked="0"/>
    </xf>
    <xf numFmtId="172" fontId="7" fillId="2" borderId="1" xfId="0" applyNumberFormat="1" applyFont="1" applyFill="1" applyBorder="1" applyAlignment="1" applyProtection="1">
      <alignment horizontal="center" vertical="center" wrapText="1"/>
      <protection locked="0"/>
    </xf>
    <xf numFmtId="0" fontId="25" fillId="0" borderId="13" xfId="0" applyFont="1" applyFill="1" applyBorder="1" applyAlignment="1">
      <alignment/>
    </xf>
    <xf numFmtId="0" fontId="25" fillId="0" borderId="4" xfId="0" applyFont="1" applyFill="1" applyBorder="1" applyAlignment="1">
      <alignment/>
    </xf>
    <xf numFmtId="0" fontId="26" fillId="0" borderId="14" xfId="0" applyFont="1" applyBorder="1" applyAlignment="1">
      <alignment/>
    </xf>
    <xf numFmtId="0" fontId="27" fillId="0" borderId="15" xfId="0" applyFont="1" applyBorder="1" applyAlignment="1">
      <alignment/>
    </xf>
    <xf numFmtId="0" fontId="26" fillId="0" borderId="16" xfId="0" applyFont="1" applyBorder="1" applyAlignment="1">
      <alignment/>
    </xf>
    <xf numFmtId="0" fontId="28" fillId="0" borderId="15" xfId="0" applyFont="1" applyBorder="1" applyAlignment="1">
      <alignment/>
    </xf>
    <xf numFmtId="0" fontId="26" fillId="0" borderId="17" xfId="0" applyFont="1" applyBorder="1" applyAlignment="1">
      <alignment/>
    </xf>
    <xf numFmtId="0" fontId="28" fillId="0" borderId="18" xfId="0" applyFont="1" applyBorder="1" applyAlignment="1">
      <alignment/>
    </xf>
    <xf numFmtId="0" fontId="28" fillId="0" borderId="19" xfId="0" applyFont="1" applyBorder="1" applyAlignment="1">
      <alignment/>
    </xf>
    <xf numFmtId="0" fontId="28" fillId="0" borderId="20" xfId="0" applyFont="1" applyBorder="1" applyAlignment="1">
      <alignment/>
    </xf>
    <xf numFmtId="0" fontId="26" fillId="0" borderId="16" xfId="0" applyFont="1" applyFill="1" applyBorder="1" applyAlignment="1">
      <alignment/>
    </xf>
    <xf numFmtId="49" fontId="9"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72" fontId="7" fillId="0" borderId="0" xfId="0" applyNumberFormat="1" applyFont="1" applyFill="1" applyBorder="1" applyAlignment="1" applyProtection="1">
      <alignment horizontal="right" vertical="center"/>
      <protection locked="0"/>
    </xf>
    <xf numFmtId="49" fontId="9" fillId="3" borderId="1"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49" fontId="7" fillId="0" borderId="21" xfId="0" applyNumberFormat="1" applyFont="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 xfId="0" applyNumberFormat="1" applyFont="1" applyBorder="1" applyAlignment="1" applyProtection="1">
      <alignment horizontal="center" vertical="center"/>
      <protection locked="0"/>
    </xf>
    <xf numFmtId="0" fontId="7" fillId="2" borderId="1" xfId="0" applyFont="1" applyFill="1" applyBorder="1" applyAlignment="1" applyProtection="1">
      <alignment horizontal="center"/>
      <protection locked="0"/>
    </xf>
    <xf numFmtId="49" fontId="13" fillId="0" borderId="1" xfId="0" applyNumberFormat="1" applyFont="1" applyBorder="1" applyAlignment="1" applyProtection="1">
      <alignment horizontal="center" vertical="center"/>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wrapText="1"/>
      <protection locked="0"/>
    </xf>
    <xf numFmtId="0" fontId="0" fillId="0" borderId="0" xfId="0" applyFill="1" applyBorder="1" applyAlignment="1">
      <alignment vertical="center"/>
    </xf>
    <xf numFmtId="49" fontId="10" fillId="0" borderId="22" xfId="0" applyNumberFormat="1" applyFont="1" applyBorder="1" applyAlignment="1" applyProtection="1">
      <alignment vertical="center"/>
      <protection/>
    </xf>
    <xf numFmtId="49" fontId="19"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23" xfId="0" applyNumberFormat="1" applyFont="1" applyBorder="1" applyAlignment="1" applyProtection="1">
      <alignment vertical="center"/>
      <protection/>
    </xf>
    <xf numFmtId="49" fontId="10" fillId="0" borderId="23" xfId="0" applyNumberFormat="1" applyFont="1" applyFill="1" applyBorder="1" applyAlignment="1" applyProtection="1">
      <alignment vertical="center"/>
      <protection/>
    </xf>
    <xf numFmtId="49" fontId="10" fillId="0" borderId="23" xfId="0" applyNumberFormat="1" applyFont="1" applyFill="1" applyBorder="1" applyAlignment="1" applyProtection="1">
      <alignment vertical="center"/>
      <protection/>
    </xf>
    <xf numFmtId="49" fontId="10" fillId="0" borderId="24" xfId="0" applyNumberFormat="1" applyFont="1" applyBorder="1" applyAlignment="1" applyProtection="1">
      <alignment horizontal="left" vertical="center" indent="2"/>
      <protection/>
    </xf>
    <xf numFmtId="49" fontId="10" fillId="0" borderId="25" xfId="0" applyNumberFormat="1" applyFont="1" applyBorder="1" applyAlignment="1" applyProtection="1">
      <alignment horizontal="left" vertical="center" indent="2"/>
      <protection/>
    </xf>
    <xf numFmtId="49" fontId="10" fillId="0" borderId="5" xfId="0" applyNumberFormat="1" applyFont="1" applyBorder="1" applyAlignment="1" applyProtection="1">
      <alignment vertical="center"/>
      <protection/>
    </xf>
    <xf numFmtId="49" fontId="0" fillId="0" borderId="24" xfId="0" applyNumberFormat="1" applyFont="1" applyBorder="1" applyAlignment="1" applyProtection="1">
      <alignment vertical="center"/>
      <protection/>
    </xf>
    <xf numFmtId="49" fontId="0" fillId="0" borderId="25" xfId="0" applyNumberFormat="1" applyFont="1" applyBorder="1" applyAlignment="1" applyProtection="1">
      <alignment vertical="center"/>
      <protection/>
    </xf>
    <xf numFmtId="49" fontId="10" fillId="0" borderId="13"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0" fillId="0" borderId="13" xfId="0" applyNumberFormat="1" applyFont="1" applyBorder="1" applyAlignment="1" applyProtection="1">
      <alignment horizontal="center" vertical="center" wrapText="1"/>
      <protection/>
    </xf>
    <xf numFmtId="49" fontId="10" fillId="0" borderId="26" xfId="0" applyNumberFormat="1" applyFont="1" applyBorder="1" applyAlignment="1" applyProtection="1">
      <alignment horizontal="center" vertical="center"/>
      <protection/>
    </xf>
    <xf numFmtId="49" fontId="10" fillId="0" borderId="27" xfId="0" applyNumberFormat="1" applyFont="1" applyBorder="1" applyAlignment="1" applyProtection="1">
      <alignment horizontal="center" vertical="center"/>
      <protection/>
    </xf>
    <xf numFmtId="49" fontId="10" fillId="0" borderId="13" xfId="0" applyNumberFormat="1" applyFont="1" applyBorder="1" applyAlignment="1" applyProtection="1">
      <alignment vertical="center" wrapText="1"/>
      <protection/>
    </xf>
    <xf numFmtId="49" fontId="10" fillId="0" borderId="13" xfId="0" applyNumberFormat="1" applyFont="1" applyBorder="1" applyAlignment="1" applyProtection="1">
      <alignment vertical="center" wrapText="1" shrinkToFit="1"/>
      <protection/>
    </xf>
    <xf numFmtId="49" fontId="10" fillId="0" borderId="28" xfId="0" applyNumberFormat="1" applyFont="1" applyBorder="1" applyAlignment="1" applyProtection="1">
      <alignment vertical="center" wrapText="1"/>
      <protection/>
    </xf>
    <xf numFmtId="49" fontId="10" fillId="0" borderId="29" xfId="0" applyNumberFormat="1" applyFont="1" applyBorder="1" applyAlignment="1" applyProtection="1">
      <alignment vertical="center"/>
      <protection/>
    </xf>
    <xf numFmtId="172" fontId="8" fillId="2" borderId="1" xfId="0" applyNumberFormat="1" applyFont="1" applyFill="1" applyBorder="1" applyAlignment="1" applyProtection="1">
      <alignment horizontal="right" vertical="center"/>
      <protection locked="0"/>
    </xf>
    <xf numFmtId="0" fontId="1" fillId="0" borderId="0" xfId="0" applyFont="1" applyAlignment="1" applyProtection="1">
      <alignment/>
      <protection locked="0"/>
    </xf>
    <xf numFmtId="0" fontId="7" fillId="0" borderId="0" xfId="0" applyFont="1" applyAlignment="1" applyProtection="1">
      <alignment/>
      <protection locked="0"/>
    </xf>
    <xf numFmtId="172" fontId="8" fillId="0" borderId="0" xfId="0"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72" fontId="7" fillId="0" borderId="0" xfId="0" applyNumberFormat="1" applyFont="1" applyAlignment="1" applyProtection="1">
      <alignment/>
      <protection locked="0"/>
    </xf>
    <xf numFmtId="0" fontId="7" fillId="0" borderId="0" xfId="0" applyFont="1" applyAlignment="1" applyProtection="1">
      <alignment wrapText="1"/>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1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wrapText="1" shrinkToFit="1"/>
      <protection locked="0"/>
    </xf>
    <xf numFmtId="0" fontId="0" fillId="0" borderId="0" xfId="0" applyAlignment="1">
      <alignment/>
    </xf>
    <xf numFmtId="0" fontId="0" fillId="0" borderId="0" xfId="0" applyAlignment="1">
      <alignment vertical="top" wrapText="1"/>
    </xf>
    <xf numFmtId="49" fontId="10" fillId="0" borderId="0" xfId="0" applyNumberFormat="1" applyFont="1" applyFill="1" applyBorder="1" applyAlignment="1" applyProtection="1">
      <alignment vertical="center"/>
      <protection/>
    </xf>
    <xf numFmtId="49" fontId="0"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49" fontId="19"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Alignment="1" applyProtection="1">
      <alignment vertical="top" wrapText="1"/>
      <protection hidden="1"/>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10" fillId="0" borderId="4" xfId="0" applyNumberFormat="1" applyFont="1" applyBorder="1" applyAlignment="1" applyProtection="1">
      <alignment horizontal="center" vertical="center" wrapText="1"/>
      <protection/>
    </xf>
    <xf numFmtId="0" fontId="0" fillId="0" borderId="28" xfId="0" applyFill="1" applyBorder="1" applyAlignment="1" applyProtection="1">
      <alignment horizontal="justify" wrapText="1"/>
      <protection/>
    </xf>
    <xf numFmtId="49" fontId="10" fillId="0" borderId="30" xfId="0" applyNumberFormat="1" applyFont="1" applyBorder="1" applyAlignment="1" applyProtection="1">
      <alignment horizontal="center" vertical="center"/>
      <protection/>
    </xf>
    <xf numFmtId="49" fontId="10" fillId="0" borderId="27"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31" xfId="0" applyNumberFormat="1" applyFont="1" applyFill="1" applyBorder="1" applyAlignment="1" applyProtection="1">
      <alignment horizontal="left" vertical="center"/>
      <protection hidden="1" locked="0"/>
    </xf>
    <xf numFmtId="49" fontId="0" fillId="0" borderId="32" xfId="0" applyNumberFormat="1" applyFont="1" applyFill="1" applyBorder="1" applyAlignment="1" applyProtection="1">
      <alignment horizontal="left" vertical="center"/>
      <protection hidden="1" locked="0"/>
    </xf>
    <xf numFmtId="49" fontId="0" fillId="0" borderId="33" xfId="0" applyNumberFormat="1" applyFont="1" applyFill="1" applyBorder="1" applyAlignment="1" applyProtection="1">
      <alignment horizontal="left" vertical="center"/>
      <protection hidden="1" locked="0"/>
    </xf>
    <xf numFmtId="49" fontId="10" fillId="0" borderId="0" xfId="0" applyNumberFormat="1" applyFont="1" applyFill="1" applyBorder="1" applyAlignment="1" applyProtection="1">
      <alignment vertical="center"/>
      <protection/>
    </xf>
    <xf numFmtId="0" fontId="0" fillId="0" borderId="5"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49" fontId="10" fillId="0" borderId="5" xfId="0" applyNumberFormat="1" applyFont="1" applyFill="1" applyBorder="1" applyAlignment="1" applyProtection="1">
      <alignment horizontal="right" vertical="center"/>
      <protection/>
    </xf>
    <xf numFmtId="49" fontId="10" fillId="0" borderId="21" xfId="0" applyNumberFormat="1" applyFont="1" applyFill="1" applyBorder="1" applyAlignment="1" applyProtection="1">
      <alignment horizontal="left" vertical="center"/>
      <protection/>
    </xf>
    <xf numFmtId="49" fontId="10" fillId="0" borderId="34"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5"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20" fillId="0" borderId="0" xfId="0" applyNumberFormat="1" applyFont="1" applyAlignment="1" applyProtection="1">
      <alignment vertical="center"/>
      <protection/>
    </xf>
    <xf numFmtId="49" fontId="13" fillId="0" borderId="1" xfId="0" applyNumberFormat="1" applyFont="1" applyBorder="1" applyAlignment="1" applyProtection="1">
      <alignment horizontal="center" vertical="center"/>
      <protection/>
    </xf>
    <xf numFmtId="172" fontId="8" fillId="0" borderId="0" xfId="0" applyNumberFormat="1" applyFont="1" applyFill="1" applyBorder="1" applyAlignment="1" applyProtection="1">
      <alignment horizontal="right" vertical="center"/>
      <protection/>
    </xf>
    <xf numFmtId="0" fontId="13" fillId="0" borderId="0" xfId="0" applyFont="1" applyBorder="1" applyAlignment="1" applyProtection="1">
      <alignment/>
      <protection/>
    </xf>
    <xf numFmtId="0" fontId="8" fillId="0" borderId="11" xfId="0" applyFont="1" applyBorder="1" applyAlignment="1" applyProtection="1">
      <alignment vertical="center" wrapText="1" shrinkToFit="1"/>
      <protection/>
    </xf>
    <xf numFmtId="0" fontId="7" fillId="0" borderId="1" xfId="0" applyFont="1" applyBorder="1" applyAlignment="1" applyProtection="1">
      <alignment horizontal="left" vertical="center"/>
      <protection/>
    </xf>
    <xf numFmtId="0" fontId="7" fillId="0" borderId="1"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49" fontId="0" fillId="0" borderId="0" xfId="0" applyNumberFormat="1" applyFont="1" applyAlignment="1" applyProtection="1">
      <alignment vertical="center" wrapText="1"/>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9" fillId="0" borderId="0" xfId="0" applyFont="1" applyBorder="1" applyAlignment="1" applyProtection="1">
      <alignment horizontal="center" vertical="top" wrapText="1"/>
      <protection/>
    </xf>
    <xf numFmtId="49" fontId="10" fillId="0" borderId="0" xfId="0" applyNumberFormat="1" applyFont="1" applyBorder="1" applyAlignment="1" applyProtection="1">
      <alignment vertical="center" wrapText="1"/>
      <protection/>
    </xf>
    <xf numFmtId="0" fontId="0" fillId="0" borderId="9" xfId="0" applyBorder="1" applyAlignment="1" applyProtection="1">
      <alignment vertical="top" wrapText="1"/>
      <protection/>
    </xf>
    <xf numFmtId="0" fontId="29" fillId="0" borderId="0" xfId="0" applyFont="1" applyBorder="1" applyAlignment="1" applyProtection="1">
      <alignment vertical="top" wrapText="1"/>
      <protection/>
    </xf>
    <xf numFmtId="0" fontId="10" fillId="0" borderId="35" xfId="0" applyNumberFormat="1" applyFont="1" applyBorder="1" applyAlignment="1" applyProtection="1">
      <alignment vertical="top"/>
      <protection/>
    </xf>
    <xf numFmtId="0" fontId="10" fillId="0" borderId="0" xfId="0" applyNumberFormat="1" applyFont="1" applyBorder="1" applyAlignment="1" applyProtection="1">
      <alignment vertical="top"/>
      <protection/>
    </xf>
    <xf numFmtId="0" fontId="10" fillId="0" borderId="9" xfId="0" applyNumberFormat="1" applyFont="1" applyBorder="1" applyAlignment="1" applyProtection="1">
      <alignment vertical="top"/>
      <protection/>
    </xf>
    <xf numFmtId="49" fontId="0" fillId="0" borderId="3"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0" fillId="0" borderId="36" xfId="0" applyNumberFormat="1" applyFont="1" applyBorder="1" applyAlignment="1" applyProtection="1">
      <alignment vertical="center"/>
      <protection/>
    </xf>
    <xf numFmtId="49" fontId="0" fillId="0" borderId="2" xfId="0" applyNumberFormat="1" applyFont="1" applyBorder="1" applyAlignment="1" applyProtection="1">
      <alignment vertical="center"/>
      <protection/>
    </xf>
    <xf numFmtId="49" fontId="10" fillId="0" borderId="35" xfId="0" applyNumberFormat="1" applyFont="1" applyBorder="1" applyAlignment="1" applyProtection="1">
      <alignment vertical="center"/>
      <protection/>
    </xf>
    <xf numFmtId="49" fontId="0" fillId="0" borderId="9"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35" xfId="0" applyBorder="1" applyAlignment="1" applyProtection="1">
      <alignment vertical="top" wrapText="1"/>
      <protection/>
    </xf>
    <xf numFmtId="49" fontId="0" fillId="4" borderId="35" xfId="0" applyNumberFormat="1" applyFill="1" applyBorder="1" applyAlignment="1" applyProtection="1">
      <alignment horizontal="center" vertical="center" wrapText="1"/>
      <protection/>
    </xf>
    <xf numFmtId="49" fontId="0" fillId="4" borderId="0" xfId="0" applyNumberFormat="1" applyFill="1" applyBorder="1" applyAlignment="1" applyProtection="1">
      <alignment vertical="center"/>
      <protection/>
    </xf>
    <xf numFmtId="49" fontId="0" fillId="4" borderId="0" xfId="0" applyNumberFormat="1" applyFont="1" applyFill="1" applyBorder="1" applyAlignment="1" applyProtection="1">
      <alignment horizontal="left" vertical="center" wrapText="1"/>
      <protection/>
    </xf>
    <xf numFmtId="49" fontId="0" fillId="4" borderId="0" xfId="0" applyNumberFormat="1" applyFont="1" applyFill="1" applyBorder="1" applyAlignment="1" applyProtection="1">
      <alignment horizontal="left" vertical="center"/>
      <protection/>
    </xf>
    <xf numFmtId="49" fontId="0" fillId="4" borderId="9"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31" fillId="0" borderId="34" xfId="0" applyFont="1" applyBorder="1" applyAlignment="1" applyProtection="1">
      <alignment/>
      <protection locked="0"/>
    </xf>
    <xf numFmtId="0" fontId="31" fillId="0" borderId="36" xfId="0" applyFont="1" applyBorder="1" applyAlignment="1" applyProtection="1">
      <alignment/>
      <protection locked="0"/>
    </xf>
    <xf numFmtId="0" fontId="31" fillId="0" borderId="2" xfId="0" applyFont="1" applyBorder="1" applyAlignment="1" applyProtection="1">
      <alignment/>
      <protection locked="0"/>
    </xf>
    <xf numFmtId="0" fontId="31" fillId="0" borderId="35" xfId="0" applyFont="1" applyBorder="1" applyAlignment="1" applyProtection="1">
      <alignment/>
      <protection locked="0"/>
    </xf>
    <xf numFmtId="0" fontId="31" fillId="0" borderId="0" xfId="0" applyFont="1" applyBorder="1" applyAlignment="1" applyProtection="1">
      <alignment/>
      <protection locked="0"/>
    </xf>
    <xf numFmtId="0" fontId="31" fillId="0" borderId="9" xfId="0" applyFont="1" applyBorder="1" applyAlignment="1" applyProtection="1">
      <alignment/>
      <protection locked="0"/>
    </xf>
    <xf numFmtId="49" fontId="31" fillId="0" borderId="35" xfId="0" applyNumberFormat="1" applyFont="1" applyBorder="1" applyAlignment="1" applyProtection="1">
      <alignment vertical="center"/>
      <protection locked="0"/>
    </xf>
    <xf numFmtId="49" fontId="31" fillId="0" borderId="0" xfId="0" applyNumberFormat="1" applyFont="1" applyBorder="1" applyAlignment="1" applyProtection="1">
      <alignment vertical="center"/>
      <protection locked="0"/>
    </xf>
    <xf numFmtId="49" fontId="31" fillId="0" borderId="9" xfId="0" applyNumberFormat="1" applyFont="1" applyBorder="1" applyAlignment="1" applyProtection="1">
      <alignment vertical="center"/>
      <protection locked="0"/>
    </xf>
    <xf numFmtId="49" fontId="31" fillId="0" borderId="0" xfId="0" applyNumberFormat="1" applyFont="1" applyFill="1" applyBorder="1" applyAlignment="1" applyProtection="1">
      <alignment vertical="center"/>
      <protection locked="0"/>
    </xf>
    <xf numFmtId="49" fontId="0" fillId="2" borderId="13" xfId="0" applyNumberFormat="1" applyFont="1" applyFill="1" applyBorder="1" applyAlignment="1" applyProtection="1">
      <alignment vertical="center"/>
      <protection locked="0"/>
    </xf>
    <xf numFmtId="49" fontId="19" fillId="0" borderId="35" xfId="0" applyNumberFormat="1" applyFont="1" applyBorder="1" applyAlignment="1" applyProtection="1">
      <alignment vertical="top" wrapText="1"/>
      <protection/>
    </xf>
    <xf numFmtId="49" fontId="19" fillId="0" borderId="0" xfId="0" applyNumberFormat="1" applyFont="1" applyBorder="1" applyAlignment="1" applyProtection="1">
      <alignment vertical="top" wrapText="1"/>
      <protection/>
    </xf>
    <xf numFmtId="49" fontId="19" fillId="0" borderId="9" xfId="0" applyNumberFormat="1" applyFont="1" applyBorder="1" applyAlignment="1" applyProtection="1">
      <alignment vertical="top" wrapText="1"/>
      <protection/>
    </xf>
    <xf numFmtId="49" fontId="10" fillId="0" borderId="35" xfId="0" applyNumberFormat="1" applyFont="1" applyBorder="1" applyAlignment="1" applyProtection="1">
      <alignment vertical="top" wrapText="1"/>
      <protection/>
    </xf>
    <xf numFmtId="49" fontId="10" fillId="0" borderId="0" xfId="0" applyNumberFormat="1" applyFont="1" applyBorder="1" applyAlignment="1" applyProtection="1">
      <alignment vertical="top" wrapText="1"/>
      <protection/>
    </xf>
    <xf numFmtId="49" fontId="10" fillId="0" borderId="9" xfId="0" applyNumberFormat="1" applyFont="1" applyBorder="1" applyAlignment="1" applyProtection="1">
      <alignment vertical="top" wrapText="1"/>
      <protection/>
    </xf>
    <xf numFmtId="49" fontId="17" fillId="0" borderId="0" xfId="0" applyNumberFormat="1" applyFont="1" applyFill="1" applyBorder="1" applyAlignment="1" applyProtection="1">
      <alignment vertical="center"/>
      <protection/>
    </xf>
    <xf numFmtId="0" fontId="0" fillId="0" borderId="0" xfId="0" applyAlignment="1" applyProtection="1">
      <alignment vertical="top"/>
      <protection/>
    </xf>
    <xf numFmtId="49" fontId="33" fillId="0" borderId="0" xfId="0" applyNumberFormat="1" applyFont="1" applyAlignment="1" applyProtection="1">
      <alignment vertical="center" wrapText="1"/>
      <protection/>
    </xf>
    <xf numFmtId="0" fontId="15" fillId="0" borderId="0" xfId="0" applyNumberFormat="1" applyFont="1" applyFill="1" applyBorder="1" applyAlignment="1" applyProtection="1">
      <alignment horizontal="left" vertical="center"/>
      <protection/>
    </xf>
    <xf numFmtId="49" fontId="7" fillId="0" borderId="6" xfId="0" applyNumberFormat="1" applyFont="1" applyBorder="1" applyAlignment="1" applyProtection="1">
      <alignment horizontal="center" vertical="center"/>
      <protection locked="0"/>
    </xf>
    <xf numFmtId="0" fontId="7" fillId="2" borderId="6" xfId="0" applyFont="1" applyFill="1" applyBorder="1" applyAlignment="1" applyProtection="1">
      <alignment horizontal="center"/>
      <protection locked="0"/>
    </xf>
    <xf numFmtId="0" fontId="7" fillId="3" borderId="37" xfId="0" applyFont="1" applyFill="1" applyBorder="1" applyAlignment="1" applyProtection="1">
      <alignment horizontal="center" vertical="center" wrapText="1"/>
      <protection/>
    </xf>
    <xf numFmtId="0" fontId="7" fillId="3" borderId="38"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49" fontId="7" fillId="0" borderId="39" xfId="0" applyNumberFormat="1" applyFont="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49" fontId="0" fillId="2" borderId="4" xfId="0" applyNumberFormat="1" applyFont="1" applyFill="1" applyBorder="1" applyAlignment="1" applyProtection="1">
      <alignment vertical="center"/>
      <protection locked="0"/>
    </xf>
    <xf numFmtId="49" fontId="0" fillId="2" borderId="13" xfId="0" applyNumberFormat="1" applyFont="1" applyFill="1" applyBorder="1" applyAlignment="1" applyProtection="1">
      <alignment vertical="center" wrapText="1"/>
      <protection locked="0"/>
    </xf>
    <xf numFmtId="49" fontId="0" fillId="2" borderId="40" xfId="0" applyNumberFormat="1" applyFont="1" applyFill="1" applyBorder="1" applyAlignment="1" applyProtection="1">
      <alignment horizontal="left" vertical="center"/>
      <protection locked="0"/>
    </xf>
    <xf numFmtId="49" fontId="0" fillId="2" borderId="6" xfId="0" applyNumberFormat="1" applyFont="1" applyFill="1" applyBorder="1" applyAlignment="1" applyProtection="1">
      <alignment horizontal="left" vertical="center"/>
      <protection locked="0"/>
    </xf>
    <xf numFmtId="49" fontId="0" fillId="2" borderId="1" xfId="0" applyNumberFormat="1" applyFont="1" applyFill="1" applyBorder="1" applyAlignment="1" applyProtection="1">
      <alignment horizontal="left" vertical="center"/>
      <protection locked="0"/>
    </xf>
    <xf numFmtId="49" fontId="0" fillId="2" borderId="41" xfId="0" applyNumberFormat="1" applyFont="1" applyFill="1" applyBorder="1" applyAlignment="1" applyProtection="1">
      <alignment horizontal="left" vertical="center"/>
      <protection locked="0"/>
    </xf>
    <xf numFmtId="49" fontId="0" fillId="2" borderId="11" xfId="0" applyNumberFormat="1" applyFont="1" applyFill="1" applyBorder="1" applyAlignment="1" applyProtection="1">
      <alignment horizontal="left" vertical="center"/>
      <protection locked="0"/>
    </xf>
    <xf numFmtId="49" fontId="0" fillId="2" borderId="15" xfId="0" applyNumberFormat="1" applyFont="1" applyFill="1" applyBorder="1" applyAlignment="1" applyProtection="1">
      <alignment horizontal="left" vertical="center"/>
      <protection locked="0"/>
    </xf>
    <xf numFmtId="49" fontId="0" fillId="2" borderId="14" xfId="0" applyNumberFormat="1" applyFont="1" applyFill="1" applyBorder="1" applyAlignment="1" applyProtection="1">
      <alignment horizontal="left" vertical="center"/>
      <protection locked="0"/>
    </xf>
    <xf numFmtId="49" fontId="0" fillId="2" borderId="16" xfId="0" applyNumberFormat="1" applyFont="1" applyFill="1" applyBorder="1" applyAlignment="1" applyProtection="1">
      <alignment horizontal="left" vertical="center"/>
      <protection locked="0"/>
    </xf>
    <xf numFmtId="49" fontId="0" fillId="2" borderId="42" xfId="0" applyNumberFormat="1" applyFont="1" applyFill="1" applyBorder="1" applyAlignment="1" applyProtection="1">
      <alignment horizontal="left" vertical="center"/>
      <protection locked="0"/>
    </xf>
    <xf numFmtId="49" fontId="0" fillId="2" borderId="37" xfId="0" applyNumberFormat="1" applyFont="1" applyFill="1" applyBorder="1" applyAlignment="1" applyProtection="1">
      <alignment horizontal="left" vertical="center"/>
      <protection locked="0"/>
    </xf>
    <xf numFmtId="49" fontId="0" fillId="2" borderId="43" xfId="0" applyNumberFormat="1" applyFont="1" applyFill="1" applyBorder="1" applyAlignment="1" applyProtection="1">
      <alignment vertical="center"/>
      <protection locked="0"/>
    </xf>
    <xf numFmtId="49" fontId="0" fillId="2" borderId="43" xfId="0" applyNumberFormat="1" applyFont="1" applyFill="1" applyBorder="1" applyAlignment="1" applyProtection="1">
      <alignment vertical="center" wrapText="1"/>
      <protection locked="0"/>
    </xf>
    <xf numFmtId="49" fontId="0" fillId="2" borderId="11" xfId="0" applyNumberFormat="1" applyFont="1" applyFill="1" applyBorder="1" applyAlignment="1" applyProtection="1">
      <alignment vertical="center"/>
      <protection locked="0"/>
    </xf>
    <xf numFmtId="49" fontId="0" fillId="2" borderId="11" xfId="0" applyNumberFormat="1" applyFont="1" applyFill="1" applyBorder="1" applyAlignment="1" applyProtection="1">
      <alignment vertical="center" wrapText="1"/>
      <protection locked="0"/>
    </xf>
    <xf numFmtId="49" fontId="0" fillId="2" borderId="1" xfId="0" applyNumberFormat="1" applyFont="1" applyFill="1" applyBorder="1" applyAlignment="1" applyProtection="1">
      <alignment vertical="center" wrapText="1"/>
      <protection locked="0"/>
    </xf>
    <xf numFmtId="49" fontId="0" fillId="2" borderId="2" xfId="0" applyNumberFormat="1" applyFont="1" applyFill="1" applyBorder="1" applyAlignment="1" applyProtection="1">
      <alignment vertical="center"/>
      <protection locked="0"/>
    </xf>
    <xf numFmtId="49" fontId="0" fillId="2" borderId="2" xfId="0" applyNumberFormat="1" applyFont="1" applyFill="1" applyBorder="1" applyAlignment="1" applyProtection="1">
      <alignment vertical="center" wrapText="1"/>
      <protection locked="0"/>
    </xf>
    <xf numFmtId="0" fontId="8" fillId="5" borderId="1" xfId="0" applyNumberFormat="1" applyFont="1" applyFill="1" applyBorder="1" applyAlignment="1" applyProtection="1">
      <alignment vertical="center" wrapText="1"/>
      <protection locked="0"/>
    </xf>
    <xf numFmtId="0" fontId="13" fillId="5" borderId="1" xfId="0" applyNumberFormat="1" applyFont="1" applyFill="1" applyBorder="1" applyAlignment="1" applyProtection="1">
      <alignment vertical="center" wrapText="1"/>
      <protection locked="0"/>
    </xf>
    <xf numFmtId="0" fontId="13" fillId="5" borderId="1" xfId="0" applyNumberFormat="1" applyFont="1" applyFill="1" applyBorder="1" applyAlignment="1" applyProtection="1">
      <alignment horizontal="right" vertical="center" wrapText="1"/>
      <protection locked="0"/>
    </xf>
    <xf numFmtId="172" fontId="7" fillId="5" borderId="1" xfId="0" applyNumberFormat="1" applyFont="1" applyFill="1" applyBorder="1" applyAlignment="1" applyProtection="1">
      <alignment horizontal="center" vertical="center"/>
      <protection locked="0"/>
    </xf>
    <xf numFmtId="172" fontId="7" fillId="5" borderId="1" xfId="0" applyNumberFormat="1" applyFont="1" applyFill="1" applyBorder="1" applyAlignment="1" applyProtection="1">
      <alignment horizontal="center" vertical="center" wrapText="1"/>
      <protection locked="0"/>
    </xf>
    <xf numFmtId="172" fontId="13" fillId="5" borderId="1" xfId="0" applyNumberFormat="1" applyFont="1" applyFill="1" applyBorder="1" applyAlignment="1" applyProtection="1">
      <alignment horizontal="right" vertical="center"/>
      <protection locked="0"/>
    </xf>
    <xf numFmtId="172" fontId="7" fillId="5" borderId="1" xfId="0" applyNumberFormat="1" applyFont="1" applyFill="1" applyBorder="1" applyAlignment="1" applyProtection="1">
      <alignment horizontal="right" vertical="center"/>
      <protection locked="0"/>
    </xf>
    <xf numFmtId="0" fontId="0" fillId="0" borderId="0" xfId="0" applyAlignment="1" applyProtection="1">
      <alignment/>
      <protection locked="0"/>
    </xf>
    <xf numFmtId="172" fontId="13" fillId="2" borderId="1" xfId="0" applyNumberFormat="1" applyFont="1" applyFill="1" applyBorder="1" applyAlignment="1" applyProtection="1">
      <alignment horizontal="center" vertical="center"/>
      <protection locked="0"/>
    </xf>
    <xf numFmtId="172" fontId="8" fillId="5" borderId="1" xfId="0" applyNumberFormat="1" applyFont="1" applyFill="1" applyBorder="1" applyAlignment="1" applyProtection="1">
      <alignment horizontal="center" vertical="center"/>
      <protection locked="0"/>
    </xf>
    <xf numFmtId="172" fontId="13" fillId="2" borderId="1" xfId="0" applyNumberFormat="1" applyFont="1" applyFill="1" applyBorder="1" applyAlignment="1" applyProtection="1">
      <alignment horizontal="center" vertical="center"/>
      <protection locked="0"/>
    </xf>
    <xf numFmtId="172" fontId="8" fillId="5" borderId="1" xfId="0" applyNumberFormat="1" applyFont="1" applyFill="1" applyBorder="1" applyAlignment="1" applyProtection="1">
      <alignment horizontal="center" vertical="center"/>
      <protection locked="0"/>
    </xf>
    <xf numFmtId="172" fontId="7"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center" vertical="center"/>
      <protection locked="0"/>
    </xf>
    <xf numFmtId="172" fontId="8" fillId="2" borderId="1" xfId="0" applyNumberFormat="1" applyFont="1" applyFill="1" applyBorder="1" applyAlignment="1" applyProtection="1">
      <alignment horizontal="center" vertical="center"/>
      <protection locked="0"/>
    </xf>
    <xf numFmtId="172" fontId="13"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center" vertical="center"/>
      <protection locked="0"/>
    </xf>
    <xf numFmtId="0" fontId="13" fillId="0" borderId="0" xfId="0" applyFont="1" applyAlignment="1" applyProtection="1">
      <alignment/>
      <protection/>
    </xf>
    <xf numFmtId="0" fontId="0" fillId="0" borderId="0" xfId="0" applyNumberFormat="1" applyFont="1" applyBorder="1" applyAlignment="1" applyProtection="1">
      <alignment horizontal="center" vertical="center" wrapText="1"/>
      <protection/>
    </xf>
    <xf numFmtId="0" fontId="7" fillId="0" borderId="0" xfId="0" applyFont="1" applyFill="1" applyBorder="1" applyAlignment="1" applyProtection="1">
      <alignment/>
      <protection/>
    </xf>
    <xf numFmtId="0" fontId="26" fillId="0" borderId="42" xfId="0" applyFont="1" applyFill="1" applyBorder="1" applyAlignment="1">
      <alignment/>
    </xf>
    <xf numFmtId="0" fontId="28" fillId="0" borderId="44" xfId="0" applyFont="1" applyBorder="1" applyAlignment="1">
      <alignment/>
    </xf>
    <xf numFmtId="49" fontId="10" fillId="0" borderId="1" xfId="0" applyNumberFormat="1" applyFont="1" applyBorder="1" applyAlignment="1" applyProtection="1">
      <alignment vertical="center"/>
      <protection/>
    </xf>
    <xf numFmtId="0" fontId="0" fillId="0" borderId="36" xfId="0" applyBorder="1" applyAlignment="1" applyProtection="1">
      <alignment vertical="center" wrapText="1"/>
      <protection/>
    </xf>
    <xf numFmtId="0" fontId="0" fillId="0" borderId="45" xfId="0" applyBorder="1" applyAlignment="1" applyProtection="1">
      <alignment vertical="center" wrapText="1"/>
      <protection/>
    </xf>
    <xf numFmtId="0" fontId="0" fillId="0" borderId="39" xfId="0" applyBorder="1" applyAlignment="1" applyProtection="1">
      <alignment vertical="center" wrapText="1"/>
      <protection/>
    </xf>
    <xf numFmtId="0" fontId="0" fillId="0" borderId="12" xfId="0" applyBorder="1" applyAlignment="1" applyProtection="1">
      <alignment vertical="center" wrapText="1"/>
      <protection/>
    </xf>
    <xf numFmtId="0" fontId="0" fillId="0" borderId="19" xfId="0" applyBorder="1" applyAlignment="1" applyProtection="1">
      <alignment vertical="center" wrapText="1"/>
      <protection/>
    </xf>
    <xf numFmtId="49" fontId="0" fillId="0" borderId="46" xfId="0" applyNumberFormat="1" applyFont="1" applyBorder="1" applyAlignment="1" applyProtection="1">
      <alignment vertical="center"/>
      <protection/>
    </xf>
    <xf numFmtId="0" fontId="0" fillId="0" borderId="41" xfId="0" applyBorder="1" applyAlignment="1" applyProtection="1">
      <alignment vertical="center"/>
      <protection/>
    </xf>
    <xf numFmtId="49" fontId="10" fillId="0" borderId="11" xfId="0" applyNumberFormat="1" applyFont="1" applyBorder="1" applyAlignment="1" applyProtection="1">
      <alignment vertical="center"/>
      <protection/>
    </xf>
    <xf numFmtId="0" fontId="0" fillId="0" borderId="3" xfId="0" applyBorder="1" applyAlignment="1" applyProtection="1">
      <alignment vertical="center"/>
      <protection/>
    </xf>
    <xf numFmtId="0" fontId="0" fillId="0" borderId="11" xfId="0" applyBorder="1" applyAlignment="1" applyProtection="1">
      <alignment vertical="center"/>
      <protection/>
    </xf>
    <xf numFmtId="49" fontId="0" fillId="0" borderId="1" xfId="0" applyNumberFormat="1" applyFont="1" applyBorder="1" applyAlignment="1" applyProtection="1">
      <alignment vertical="center" wrapText="1"/>
      <protection/>
    </xf>
    <xf numFmtId="0" fontId="0" fillId="0" borderId="15" xfId="0" applyBorder="1" applyAlignment="1" applyProtection="1">
      <alignment vertical="center" wrapText="1"/>
      <protection/>
    </xf>
    <xf numFmtId="49" fontId="10" fillId="0" borderId="47" xfId="0" applyNumberFormat="1" applyFont="1" applyBorder="1" applyAlignment="1" applyProtection="1">
      <alignment horizontal="justify" vertical="top" wrapText="1"/>
      <protection/>
    </xf>
    <xf numFmtId="0" fontId="0" fillId="0" borderId="2" xfId="0" applyBorder="1" applyAlignment="1" applyProtection="1">
      <alignment wrapText="1"/>
      <protection/>
    </xf>
    <xf numFmtId="49" fontId="19" fillId="0" borderId="21" xfId="0" applyNumberFormat="1" applyFont="1" applyBorder="1" applyAlignment="1" applyProtection="1">
      <alignment vertical="center"/>
      <protection/>
    </xf>
    <xf numFmtId="0" fontId="0" fillId="0" borderId="2" xfId="0" applyBorder="1" applyAlignment="1" applyProtection="1">
      <alignment horizontal="left" vertical="center" wrapText="1"/>
      <protection/>
    </xf>
    <xf numFmtId="0" fontId="0" fillId="0" borderId="12" xfId="0" applyBorder="1" applyAlignment="1" applyProtection="1">
      <alignment horizontal="left" vertical="center" wrapText="1"/>
      <protection/>
    </xf>
    <xf numFmtId="0" fontId="0" fillId="0" borderId="40" xfId="0" applyBorder="1" applyAlignment="1" applyProtection="1">
      <alignment horizontal="left" vertical="center" wrapText="1"/>
      <protection/>
    </xf>
    <xf numFmtId="0" fontId="0" fillId="0" borderId="36" xfId="0" applyBorder="1" applyAlignment="1" applyProtection="1">
      <alignment horizontal="left" vertical="center" wrapText="1"/>
      <protection/>
    </xf>
    <xf numFmtId="49" fontId="10" fillId="0" borderId="1" xfId="0" applyNumberFormat="1" applyFont="1" applyBorder="1" applyAlignment="1" applyProtection="1">
      <alignment vertical="center" wrapText="1"/>
      <protection/>
    </xf>
    <xf numFmtId="49" fontId="10" fillId="0" borderId="36" xfId="0" applyNumberFormat="1" applyFont="1" applyBorder="1" applyAlignment="1" applyProtection="1">
      <alignment horizontal="left" vertical="center" wrapText="1"/>
      <protection/>
    </xf>
    <xf numFmtId="49" fontId="10" fillId="0" borderId="43" xfId="0" applyNumberFormat="1" applyFont="1" applyBorder="1" applyAlignment="1" applyProtection="1">
      <alignment vertical="center" wrapText="1"/>
      <protection/>
    </xf>
    <xf numFmtId="49" fontId="20" fillId="0" borderId="0" xfId="0" applyNumberFormat="1" applyFont="1" applyBorder="1" applyAlignment="1" applyProtection="1">
      <alignment vertical="center"/>
      <protection/>
    </xf>
    <xf numFmtId="49" fontId="20" fillId="0" borderId="0" xfId="0" applyNumberFormat="1" applyFont="1" applyAlignment="1" applyProtection="1">
      <alignment vertical="center"/>
      <protection/>
    </xf>
    <xf numFmtId="49" fontId="10" fillId="0" borderId="11" xfId="0" applyNumberFormat="1" applyFont="1" applyBorder="1" applyAlignment="1" applyProtection="1">
      <alignment vertical="center" wrapText="1"/>
      <protection/>
    </xf>
    <xf numFmtId="49" fontId="10" fillId="0" borderId="48" xfId="0" applyNumberFormat="1" applyFont="1" applyBorder="1" applyAlignment="1" applyProtection="1">
      <alignment vertical="center" wrapText="1"/>
      <protection/>
    </xf>
    <xf numFmtId="49" fontId="5" fillId="2" borderId="5" xfId="17" applyNumberFormat="1" applyFill="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0" fontId="0" fillId="0" borderId="4" xfId="0" applyBorder="1" applyAlignment="1" applyProtection="1">
      <alignment vertical="center"/>
      <protection locked="0"/>
    </xf>
    <xf numFmtId="49" fontId="0" fillId="2" borderId="4" xfId="0" applyNumberFormat="1" applyFill="1" applyBorder="1" applyAlignment="1" applyProtection="1">
      <alignment horizontal="left" vertical="center"/>
      <protection locked="0"/>
    </xf>
    <xf numFmtId="49" fontId="0" fillId="2" borderId="4" xfId="0" applyNumberFormat="1" applyFont="1" applyFill="1" applyBorder="1" applyAlignment="1" applyProtection="1">
      <alignment horizontal="left" vertical="center"/>
      <protection locked="0"/>
    </xf>
    <xf numFmtId="0" fontId="0" fillId="0" borderId="5" xfId="0" applyBorder="1" applyAlignment="1" applyProtection="1">
      <alignment vertical="center"/>
      <protection locked="0"/>
    </xf>
    <xf numFmtId="0" fontId="0" fillId="0" borderId="49" xfId="0" applyBorder="1" applyAlignment="1" applyProtection="1">
      <alignment wrapText="1"/>
      <protection locked="0"/>
    </xf>
    <xf numFmtId="0" fontId="0" fillId="0" borderId="44" xfId="0" applyBorder="1" applyAlignment="1" applyProtection="1">
      <alignment wrapText="1"/>
      <protection locked="0"/>
    </xf>
    <xf numFmtId="0" fontId="0" fillId="2" borderId="49" xfId="0" applyFill="1" applyBorder="1" applyAlignment="1" applyProtection="1">
      <alignment wrapText="1"/>
      <protection locked="0"/>
    </xf>
    <xf numFmtId="0" fontId="0" fillId="0" borderId="5" xfId="0" applyBorder="1" applyAlignment="1" applyProtection="1">
      <alignment horizontal="left" vertical="center"/>
      <protection locked="0"/>
    </xf>
    <xf numFmtId="0" fontId="0" fillId="0" borderId="4" xfId="0" applyBorder="1" applyAlignment="1" applyProtection="1">
      <alignment horizontal="left" vertical="center"/>
      <protection locked="0"/>
    </xf>
    <xf numFmtId="49" fontId="10" fillId="0" borderId="34" xfId="0" applyNumberFormat="1" applyFont="1" applyBorder="1" applyAlignment="1" applyProtection="1">
      <alignment vertical="center" wrapText="1"/>
      <protection/>
    </xf>
    <xf numFmtId="0" fontId="0" fillId="0" borderId="36" xfId="0" applyBorder="1" applyAlignment="1">
      <alignment vertical="center" wrapText="1"/>
    </xf>
    <xf numFmtId="0" fontId="0" fillId="0" borderId="2" xfId="0" applyBorder="1" applyAlignment="1">
      <alignment vertical="center" wrapText="1"/>
    </xf>
    <xf numFmtId="0" fontId="0" fillId="0" borderId="50" xfId="0" applyBorder="1" applyAlignment="1">
      <alignment vertical="center" wrapText="1"/>
    </xf>
    <xf numFmtId="0" fontId="0" fillId="0" borderId="32" xfId="0" applyBorder="1" applyAlignment="1">
      <alignment vertical="center" wrapText="1"/>
    </xf>
    <xf numFmtId="0" fontId="0" fillId="0" borderId="51" xfId="0" applyBorder="1" applyAlignment="1">
      <alignment vertical="center" wrapText="1"/>
    </xf>
    <xf numFmtId="49" fontId="0" fillId="0" borderId="34" xfId="0" applyNumberFormat="1" applyFont="1" applyBorder="1" applyAlignment="1" applyProtection="1">
      <alignment vertical="center" wrapText="1"/>
      <protection/>
    </xf>
    <xf numFmtId="0" fontId="0" fillId="0" borderId="45" xfId="0" applyBorder="1" applyAlignment="1">
      <alignment vertical="center" wrapText="1"/>
    </xf>
    <xf numFmtId="0" fontId="0" fillId="0" borderId="33" xfId="0" applyBorder="1" applyAlignment="1">
      <alignment vertical="center" wrapText="1"/>
    </xf>
    <xf numFmtId="2" fontId="0" fillId="0" borderId="47" xfId="0" applyNumberFormat="1" applyBorder="1" applyAlignment="1" applyProtection="1">
      <alignment horizontal="justify" vertical="top" wrapText="1"/>
      <protection/>
    </xf>
    <xf numFmtId="0" fontId="0" fillId="0" borderId="2" xfId="0" applyBorder="1" applyAlignment="1">
      <alignment horizontal="justify" vertical="top" wrapText="1"/>
    </xf>
    <xf numFmtId="0" fontId="0" fillId="0" borderId="24" xfId="0" applyBorder="1" applyAlignment="1">
      <alignment horizontal="justify" vertical="top" wrapText="1"/>
    </xf>
    <xf numFmtId="0" fontId="0" fillId="0" borderId="9" xfId="0" applyBorder="1" applyAlignment="1">
      <alignment horizontal="justify" vertical="top" wrapText="1"/>
    </xf>
    <xf numFmtId="0" fontId="0" fillId="0" borderId="25" xfId="0" applyBorder="1" applyAlignment="1">
      <alignment horizontal="justify" vertical="top" wrapText="1"/>
    </xf>
    <xf numFmtId="0" fontId="0" fillId="0" borderId="51" xfId="0" applyBorder="1" applyAlignment="1">
      <alignment horizontal="justify" vertical="top" wrapText="1"/>
    </xf>
    <xf numFmtId="0" fontId="15" fillId="0" borderId="0" xfId="0" applyFont="1" applyBorder="1" applyAlignment="1" applyProtection="1">
      <alignment horizontal="center" vertical="top" wrapText="1"/>
      <protection/>
    </xf>
    <xf numFmtId="0" fontId="0" fillId="0" borderId="0" xfId="0" applyAlignment="1">
      <alignment wrapText="1"/>
    </xf>
    <xf numFmtId="49" fontId="0" fillId="2" borderId="5" xfId="0" applyNumberFormat="1" applyFont="1" applyFill="1" applyBorder="1" applyAlignment="1" applyProtection="1">
      <alignment horizontal="left" vertical="center"/>
      <protection locked="0"/>
    </xf>
    <xf numFmtId="49" fontId="10" fillId="0" borderId="7" xfId="0" applyNumberFormat="1" applyFont="1" applyBorder="1" applyAlignment="1" applyProtection="1">
      <alignment horizontal="left" vertical="center" wrapText="1"/>
      <protection/>
    </xf>
    <xf numFmtId="0" fontId="0" fillId="0" borderId="7" xfId="0" applyBorder="1" applyAlignment="1" applyProtection="1">
      <alignment horizontal="left" vertical="center" wrapText="1"/>
      <protection/>
    </xf>
    <xf numFmtId="0" fontId="0" fillId="0" borderId="52" xfId="0" applyBorder="1" applyAlignment="1" applyProtection="1">
      <alignment horizontal="left" vertical="center" wrapText="1"/>
      <protection/>
    </xf>
    <xf numFmtId="49" fontId="0" fillId="0" borderId="1" xfId="0" applyNumberFormat="1" applyFont="1" applyBorder="1" applyAlignment="1" applyProtection="1">
      <alignment vertical="center"/>
      <protection/>
    </xf>
    <xf numFmtId="0" fontId="0" fillId="0" borderId="15" xfId="0" applyBorder="1" applyAlignment="1" applyProtection="1">
      <alignment vertical="center"/>
      <protection/>
    </xf>
    <xf numFmtId="49" fontId="10" fillId="0" borderId="53" xfId="0" applyNumberFormat="1" applyFont="1" applyBorder="1" applyAlignment="1" applyProtection="1">
      <alignment vertical="center" wrapText="1"/>
      <protection/>
    </xf>
    <xf numFmtId="49" fontId="10" fillId="0" borderId="37" xfId="0" applyNumberFormat="1" applyFont="1" applyBorder="1" applyAlignment="1" applyProtection="1">
      <alignment vertical="center" wrapText="1"/>
      <protection/>
    </xf>
    <xf numFmtId="0" fontId="29" fillId="0" borderId="0" xfId="0" applyFont="1" applyBorder="1" applyAlignment="1" applyProtection="1">
      <alignment horizontal="left" vertical="top" wrapText="1"/>
      <protection/>
    </xf>
    <xf numFmtId="0" fontId="10" fillId="0" borderId="0" xfId="0" applyFont="1" applyAlignment="1" applyProtection="1">
      <alignment vertical="top" wrapText="1"/>
      <protection/>
    </xf>
    <xf numFmtId="0" fontId="0" fillId="0" borderId="0" xfId="0" applyAlignment="1" applyProtection="1">
      <alignment vertical="top" wrapText="1"/>
      <protection/>
    </xf>
    <xf numFmtId="49" fontId="10" fillId="0" borderId="23" xfId="0" applyNumberFormat="1" applyFont="1" applyBorder="1" applyAlignment="1" applyProtection="1">
      <alignment vertical="center"/>
      <protection/>
    </xf>
    <xf numFmtId="49" fontId="10" fillId="0" borderId="5" xfId="0" applyNumberFormat="1" applyFont="1" applyBorder="1" applyAlignment="1" applyProtection="1">
      <alignment vertical="center"/>
      <protection/>
    </xf>
    <xf numFmtId="0" fontId="0" fillId="0" borderId="5" xfId="0" applyBorder="1" applyAlignment="1" applyProtection="1">
      <alignment vertical="center"/>
      <protection/>
    </xf>
    <xf numFmtId="0" fontId="0" fillId="0" borderId="4" xfId="0" applyBorder="1" applyAlignment="1" applyProtection="1">
      <alignment vertical="center"/>
      <protection/>
    </xf>
    <xf numFmtId="49" fontId="10" fillId="0" borderId="21" xfId="0" applyNumberFormat="1" applyFont="1" applyBorder="1" applyAlignment="1" applyProtection="1">
      <alignment vertical="top" wrapText="1"/>
      <protection/>
    </xf>
    <xf numFmtId="49" fontId="10" fillId="0" borderId="3" xfId="0" applyNumberFormat="1" applyFont="1" applyBorder="1" applyAlignment="1" applyProtection="1">
      <alignment vertical="top" wrapText="1"/>
      <protection/>
    </xf>
    <xf numFmtId="49" fontId="10" fillId="0" borderId="11" xfId="0" applyNumberFormat="1" applyFont="1" applyBorder="1" applyAlignment="1" applyProtection="1">
      <alignment vertical="top" wrapText="1"/>
      <protection/>
    </xf>
    <xf numFmtId="49" fontId="10" fillId="0" borderId="34" xfId="0" applyNumberFormat="1" applyFont="1" applyBorder="1" applyAlignment="1" applyProtection="1">
      <alignment vertical="top" wrapText="1"/>
      <protection/>
    </xf>
    <xf numFmtId="49" fontId="10" fillId="0" borderId="36" xfId="0" applyNumberFormat="1" applyFont="1" applyBorder="1" applyAlignment="1" applyProtection="1">
      <alignment vertical="top" wrapText="1"/>
      <protection/>
    </xf>
    <xf numFmtId="49" fontId="10" fillId="0" borderId="2" xfId="0" applyNumberFormat="1" applyFont="1" applyBorder="1" applyAlignment="1" applyProtection="1">
      <alignment vertical="top" wrapText="1"/>
      <protection/>
    </xf>
    <xf numFmtId="49" fontId="10" fillId="0" borderId="39" xfId="0" applyNumberFormat="1" applyFont="1" applyBorder="1" applyAlignment="1" applyProtection="1">
      <alignment vertical="top" wrapText="1"/>
      <protection/>
    </xf>
    <xf numFmtId="49" fontId="10" fillId="0" borderId="12" xfId="0" applyNumberFormat="1" applyFont="1" applyBorder="1" applyAlignment="1" applyProtection="1">
      <alignment vertical="top" wrapText="1"/>
      <protection/>
    </xf>
    <xf numFmtId="49" fontId="10" fillId="0" borderId="40" xfId="0" applyNumberFormat="1" applyFont="1" applyBorder="1" applyAlignment="1" applyProtection="1">
      <alignment vertical="top" wrapText="1"/>
      <protection/>
    </xf>
    <xf numFmtId="0" fontId="0" fillId="2" borderId="36" xfId="0" applyNumberFormat="1" applyFill="1" applyBorder="1" applyAlignment="1" applyProtection="1">
      <alignment vertical="top" wrapText="1"/>
      <protection locked="0"/>
    </xf>
    <xf numFmtId="0" fontId="0" fillId="2" borderId="0" xfId="0" applyNumberFormat="1" applyFill="1" applyAlignment="1" applyProtection="1">
      <alignment vertical="top" wrapText="1"/>
      <protection locked="0"/>
    </xf>
    <xf numFmtId="0" fontId="10" fillId="0" borderId="35" xfId="0" applyNumberFormat="1" applyFont="1" applyBorder="1" applyAlignment="1" applyProtection="1">
      <alignment vertical="top" wrapText="1"/>
      <protection/>
    </xf>
    <xf numFmtId="0" fontId="10" fillId="0" borderId="0" xfId="0" applyNumberFormat="1" applyFont="1" applyBorder="1" applyAlignment="1" applyProtection="1">
      <alignment vertical="top" wrapText="1"/>
      <protection/>
    </xf>
    <xf numFmtId="0" fontId="10" fillId="0" borderId="9" xfId="0" applyNumberFormat="1" applyFont="1" applyBorder="1" applyAlignment="1" applyProtection="1">
      <alignment vertical="top" wrapText="1"/>
      <protection/>
    </xf>
    <xf numFmtId="49" fontId="19" fillId="0" borderId="35" xfId="0" applyNumberFormat="1" applyFont="1" applyBorder="1" applyAlignment="1" applyProtection="1">
      <alignment vertical="top" wrapText="1"/>
      <protection/>
    </xf>
    <xf numFmtId="49" fontId="19" fillId="0" borderId="0" xfId="0" applyNumberFormat="1" applyFont="1" applyBorder="1" applyAlignment="1" applyProtection="1">
      <alignment vertical="top" wrapText="1"/>
      <protection/>
    </xf>
    <xf numFmtId="49" fontId="19" fillId="0" borderId="9" xfId="0" applyNumberFormat="1" applyFont="1" applyBorder="1" applyAlignment="1" applyProtection="1">
      <alignment vertical="top" wrapText="1"/>
      <protection/>
    </xf>
    <xf numFmtId="0" fontId="10" fillId="0" borderId="34" xfId="0" applyNumberFormat="1" applyFont="1" applyFill="1" applyBorder="1" applyAlignment="1" applyProtection="1">
      <alignment horizontal="left" vertical="top" wrapText="1"/>
      <protection/>
    </xf>
    <xf numFmtId="0" fontId="10" fillId="0" borderId="36" xfId="0" applyFont="1" applyBorder="1" applyAlignment="1" applyProtection="1">
      <alignment vertical="top" wrapText="1"/>
      <protection/>
    </xf>
    <xf numFmtId="0" fontId="10" fillId="0" borderId="2" xfId="0" applyFont="1" applyBorder="1" applyAlignment="1" applyProtection="1">
      <alignment vertical="top" wrapText="1"/>
      <protection/>
    </xf>
    <xf numFmtId="0" fontId="10" fillId="0" borderId="35"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9" xfId="0" applyFont="1" applyBorder="1" applyAlignment="1" applyProtection="1">
      <alignment vertical="top" wrapText="1"/>
      <protection/>
    </xf>
    <xf numFmtId="0" fontId="10" fillId="0" borderId="39" xfId="0" applyFont="1" applyBorder="1" applyAlignment="1" applyProtection="1">
      <alignment vertical="top" wrapText="1"/>
      <protection/>
    </xf>
    <xf numFmtId="0" fontId="10" fillId="0" borderId="12" xfId="0" applyFont="1" applyBorder="1" applyAlignment="1" applyProtection="1">
      <alignment vertical="top" wrapText="1"/>
      <protection/>
    </xf>
    <xf numFmtId="0" fontId="10" fillId="0" borderId="40" xfId="0" applyFont="1" applyBorder="1" applyAlignment="1" applyProtection="1">
      <alignment vertical="top" wrapText="1"/>
      <protection/>
    </xf>
    <xf numFmtId="0" fontId="10" fillId="0" borderId="34" xfId="0" applyNumberFormat="1" applyFont="1" applyBorder="1" applyAlignment="1" applyProtection="1">
      <alignment vertical="top" wrapText="1"/>
      <protection/>
    </xf>
    <xf numFmtId="49" fontId="10" fillId="0" borderId="21" xfId="0" applyNumberFormat="1" applyFont="1" applyFill="1" applyBorder="1" applyAlignment="1" applyProtection="1">
      <alignment horizontal="left" vertical="center" wrapText="1"/>
      <protection/>
    </xf>
    <xf numFmtId="49" fontId="10" fillId="0" borderId="3" xfId="0" applyNumberFormat="1" applyFont="1" applyFill="1" applyBorder="1" applyAlignment="1" applyProtection="1">
      <alignment horizontal="left" vertical="center" wrapText="1"/>
      <protection/>
    </xf>
    <xf numFmtId="49" fontId="10" fillId="0" borderId="11" xfId="0" applyNumberFormat="1" applyFont="1" applyFill="1" applyBorder="1" applyAlignment="1" applyProtection="1">
      <alignment horizontal="left" vertical="center" wrapText="1"/>
      <protection/>
    </xf>
    <xf numFmtId="0" fontId="0" fillId="2" borderId="0" xfId="0" applyNumberFormat="1" applyFill="1" applyBorder="1" applyAlignment="1" applyProtection="1">
      <alignment vertical="top" wrapText="1"/>
      <protection locked="0"/>
    </xf>
    <xf numFmtId="0" fontId="10" fillId="0" borderId="3" xfId="0" applyFont="1" applyBorder="1" applyAlignment="1" applyProtection="1">
      <alignment vertical="center" wrapText="1"/>
      <protection/>
    </xf>
    <xf numFmtId="0" fontId="10" fillId="0" borderId="11" xfId="0" applyFont="1" applyBorder="1" applyAlignment="1" applyProtection="1">
      <alignment vertical="center" wrapText="1"/>
      <protection/>
    </xf>
    <xf numFmtId="49" fontId="0" fillId="2" borderId="11" xfId="0" applyNumberFormat="1" applyFont="1" applyFill="1" applyBorder="1" applyAlignment="1" applyProtection="1">
      <alignment horizontal="left" vertical="center"/>
      <protection locked="0"/>
    </xf>
    <xf numFmtId="49" fontId="0" fillId="2" borderId="15" xfId="0" applyNumberFormat="1" applyFont="1" applyFill="1" applyBorder="1" applyAlignment="1" applyProtection="1">
      <alignment horizontal="left" vertical="center"/>
      <protection locked="0"/>
    </xf>
    <xf numFmtId="0" fontId="32" fillId="0" borderId="35" xfId="0" applyFont="1" applyBorder="1" applyAlignment="1" applyProtection="1">
      <alignment horizontal="justify" vertical="top" wrapText="1"/>
      <protection locked="0"/>
    </xf>
    <xf numFmtId="0" fontId="31" fillId="0" borderId="0" xfId="0" applyFont="1" applyBorder="1" applyAlignment="1" applyProtection="1">
      <alignment vertical="top" wrapText="1"/>
      <protection locked="0"/>
    </xf>
    <xf numFmtId="0" fontId="31" fillId="0" borderId="9" xfId="0" applyFont="1" applyBorder="1" applyAlignment="1" applyProtection="1">
      <alignment vertical="top" wrapText="1"/>
      <protection locked="0"/>
    </xf>
    <xf numFmtId="0" fontId="31" fillId="0" borderId="35" xfId="0" applyFont="1" applyBorder="1" applyAlignment="1" applyProtection="1">
      <alignment vertical="top" wrapText="1"/>
      <protection locked="0"/>
    </xf>
    <xf numFmtId="0" fontId="30" fillId="0" borderId="34" xfId="0" applyNumberFormat="1" applyFont="1" applyBorder="1" applyAlignment="1" applyProtection="1">
      <alignment vertical="top" wrapText="1"/>
      <protection/>
    </xf>
    <xf numFmtId="0" fontId="30" fillId="0" borderId="36" xfId="0" applyNumberFormat="1" applyFont="1" applyBorder="1" applyAlignment="1" applyProtection="1">
      <alignment vertical="top" wrapText="1"/>
      <protection/>
    </xf>
    <xf numFmtId="0" fontId="30" fillId="0" borderId="2" xfId="0" applyNumberFormat="1" applyFont="1" applyBorder="1" applyAlignment="1" applyProtection="1">
      <alignment vertical="top" wrapText="1"/>
      <protection/>
    </xf>
    <xf numFmtId="0" fontId="30" fillId="0" borderId="35" xfId="0" applyNumberFormat="1" applyFont="1" applyBorder="1" applyAlignment="1" applyProtection="1">
      <alignment vertical="top" wrapText="1"/>
      <protection/>
    </xf>
    <xf numFmtId="0" fontId="30" fillId="0" borderId="0" xfId="0" applyNumberFormat="1" applyFont="1" applyBorder="1" applyAlignment="1" applyProtection="1">
      <alignment vertical="top" wrapText="1"/>
      <protection/>
    </xf>
    <xf numFmtId="0" fontId="30" fillId="0" borderId="9" xfId="0" applyNumberFormat="1" applyFont="1" applyBorder="1" applyAlignment="1" applyProtection="1">
      <alignment vertical="top" wrapText="1"/>
      <protection/>
    </xf>
    <xf numFmtId="0" fontId="30" fillId="0" borderId="39" xfId="0" applyNumberFormat="1" applyFont="1" applyBorder="1" applyAlignment="1" applyProtection="1">
      <alignment vertical="top" wrapText="1"/>
      <protection/>
    </xf>
    <xf numFmtId="0" fontId="30" fillId="0" borderId="12" xfId="0" applyNumberFormat="1" applyFont="1" applyBorder="1" applyAlignment="1" applyProtection="1">
      <alignment vertical="top" wrapText="1"/>
      <protection/>
    </xf>
    <xf numFmtId="0" fontId="30" fillId="0" borderId="40" xfId="0" applyNumberFormat="1" applyFont="1" applyBorder="1" applyAlignment="1" applyProtection="1">
      <alignment vertical="top" wrapText="1"/>
      <protection/>
    </xf>
    <xf numFmtId="0" fontId="0" fillId="0" borderId="0" xfId="0" applyAlignment="1" applyProtection="1">
      <alignment wrapText="1"/>
      <protection locked="0"/>
    </xf>
    <xf numFmtId="49" fontId="10" fillId="0" borderId="21" xfId="0" applyNumberFormat="1" applyFont="1" applyFill="1" applyBorder="1" applyAlignment="1" applyProtection="1">
      <alignment horizontal="left" vertical="top" wrapText="1"/>
      <protection/>
    </xf>
    <xf numFmtId="0" fontId="10" fillId="0" borderId="3" xfId="0" applyFont="1" applyBorder="1" applyAlignment="1" applyProtection="1">
      <alignment vertical="top" wrapText="1"/>
      <protection/>
    </xf>
    <xf numFmtId="0" fontId="10" fillId="0" borderId="11" xfId="0" applyFont="1" applyBorder="1" applyAlignment="1" applyProtection="1">
      <alignment vertical="top" wrapText="1"/>
      <protection/>
    </xf>
    <xf numFmtId="49" fontId="10" fillId="0" borderId="34" xfId="0" applyNumberFormat="1" applyFont="1" applyFill="1" applyBorder="1" applyAlignment="1" applyProtection="1">
      <alignment horizontal="left" vertical="top" wrapText="1"/>
      <protection/>
    </xf>
    <xf numFmtId="0" fontId="0" fillId="0" borderId="39" xfId="0" applyBorder="1" applyAlignment="1" applyProtection="1">
      <alignment wrapText="1"/>
      <protection/>
    </xf>
    <xf numFmtId="0" fontId="0" fillId="0" borderId="12" xfId="0" applyBorder="1" applyAlignment="1" applyProtection="1">
      <alignment wrapText="1"/>
      <protection/>
    </xf>
    <xf numFmtId="0" fontId="0" fillId="0" borderId="40" xfId="0" applyBorder="1" applyAlignment="1" applyProtection="1">
      <alignment wrapText="1"/>
      <protection/>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0" fillId="0" borderId="12" xfId="0" applyBorder="1" applyAlignment="1">
      <alignment vertical="center" wrapText="1"/>
    </xf>
    <xf numFmtId="0" fontId="10" fillId="0" borderId="36" xfId="0" applyNumberFormat="1" applyFont="1" applyBorder="1" applyAlignment="1" applyProtection="1">
      <alignment vertical="top" wrapText="1"/>
      <protection/>
    </xf>
    <xf numFmtId="0" fontId="10" fillId="0" borderId="2" xfId="0" applyNumberFormat="1" applyFont="1" applyBorder="1" applyAlignment="1" applyProtection="1">
      <alignment vertical="top" wrapText="1"/>
      <protection/>
    </xf>
    <xf numFmtId="0" fontId="10" fillId="0" borderId="39" xfId="0" applyNumberFormat="1" applyFont="1" applyBorder="1" applyAlignment="1" applyProtection="1">
      <alignment vertical="top" wrapText="1"/>
      <protection/>
    </xf>
    <xf numFmtId="0" fontId="10" fillId="0" borderId="12" xfId="0" applyNumberFormat="1" applyFont="1" applyBorder="1" applyAlignment="1" applyProtection="1">
      <alignment vertical="top" wrapText="1"/>
      <protection/>
    </xf>
    <xf numFmtId="0" fontId="10" fillId="0" borderId="40" xfId="0" applyNumberFormat="1" applyFont="1" applyBorder="1" applyAlignment="1" applyProtection="1">
      <alignment vertical="top" wrapText="1"/>
      <protection/>
    </xf>
    <xf numFmtId="49" fontId="0" fillId="2" borderId="1" xfId="0" applyNumberFormat="1" applyFont="1" applyFill="1" applyBorder="1" applyAlignment="1" applyProtection="1">
      <alignment horizontal="left" vertical="center"/>
      <protection locked="0"/>
    </xf>
    <xf numFmtId="49" fontId="10" fillId="0" borderId="54" xfId="0" applyNumberFormat="1" applyFont="1" applyBorder="1" applyAlignment="1" applyProtection="1">
      <alignment horizontal="center" vertical="center"/>
      <protection/>
    </xf>
    <xf numFmtId="49" fontId="10" fillId="0" borderId="5" xfId="0" applyNumberFormat="1" applyFont="1" applyBorder="1" applyAlignment="1" applyProtection="1">
      <alignment horizontal="center" vertical="center"/>
      <protection/>
    </xf>
    <xf numFmtId="0" fontId="0" fillId="0" borderId="35" xfId="0" applyNumberFormat="1" applyFont="1" applyBorder="1" applyAlignment="1" applyProtection="1">
      <alignment vertical="top" wrapText="1"/>
      <protection/>
    </xf>
    <xf numFmtId="0" fontId="0" fillId="0" borderId="0" xfId="0" applyBorder="1" applyAlignment="1" applyProtection="1">
      <alignment vertical="top" wrapText="1"/>
      <protection/>
    </xf>
    <xf numFmtId="0" fontId="0" fillId="0" borderId="9" xfId="0" applyBorder="1" applyAlignment="1" applyProtection="1">
      <alignment vertical="top" wrapText="1"/>
      <protection/>
    </xf>
    <xf numFmtId="0" fontId="0" fillId="0" borderId="35" xfId="0" applyBorder="1" applyAlignment="1" applyProtection="1">
      <alignment vertical="top" wrapText="1"/>
      <protection/>
    </xf>
    <xf numFmtId="0" fontId="29" fillId="0" borderId="28" xfId="0" applyFont="1" applyBorder="1" applyAlignment="1" applyProtection="1">
      <alignment horizontal="justify" vertical="top" wrapText="1"/>
      <protection/>
    </xf>
    <xf numFmtId="0" fontId="29" fillId="0" borderId="28" xfId="0" applyFont="1" applyBorder="1" applyAlignment="1">
      <alignment horizontal="justify" vertical="top" wrapText="1"/>
    </xf>
    <xf numFmtId="0" fontId="0" fillId="0" borderId="55" xfId="0" applyBorder="1" applyAlignment="1">
      <alignment horizontal="justify" vertical="top" wrapText="1"/>
    </xf>
    <xf numFmtId="49" fontId="10" fillId="0" borderId="34" xfId="0" applyNumberFormat="1" applyFont="1" applyFill="1" applyBorder="1" applyAlignment="1" applyProtection="1">
      <alignment horizontal="left" vertical="center" wrapText="1"/>
      <protection/>
    </xf>
    <xf numFmtId="0" fontId="10" fillId="0" borderId="36" xfId="0" applyFont="1" applyBorder="1" applyAlignment="1" applyProtection="1">
      <alignment vertical="center" wrapText="1"/>
      <protection/>
    </xf>
    <xf numFmtId="0" fontId="10" fillId="0" borderId="2" xfId="0" applyFont="1" applyBorder="1" applyAlignment="1" applyProtection="1">
      <alignment vertical="center" wrapText="1"/>
      <protection/>
    </xf>
    <xf numFmtId="0" fontId="0" fillId="0" borderId="40" xfId="0" applyBorder="1" applyAlignment="1" applyProtection="1">
      <alignment vertical="center" wrapText="1"/>
      <protection/>
    </xf>
    <xf numFmtId="49" fontId="0" fillId="2" borderId="21" xfId="0" applyNumberFormat="1" applyFont="1" applyFill="1" applyBorder="1" applyAlignment="1" applyProtection="1">
      <alignment vertical="center" wrapText="1"/>
      <protection locked="0"/>
    </xf>
    <xf numFmtId="49" fontId="0" fillId="2" borderId="20" xfId="0" applyNumberFormat="1" applyFont="1" applyFill="1" applyBorder="1" applyAlignment="1" applyProtection="1">
      <alignment vertical="center" wrapText="1"/>
      <protection locked="0"/>
    </xf>
    <xf numFmtId="49" fontId="0" fillId="2" borderId="11" xfId="0" applyNumberFormat="1" applyFont="1" applyFill="1" applyBorder="1" applyAlignment="1" applyProtection="1">
      <alignment vertical="center" wrapText="1"/>
      <protection locked="0"/>
    </xf>
    <xf numFmtId="49" fontId="0" fillId="2" borderId="1" xfId="0" applyNumberFormat="1" applyFill="1" applyBorder="1" applyAlignment="1" applyProtection="1">
      <alignment vertical="center" wrapText="1"/>
      <protection locked="0"/>
    </xf>
    <xf numFmtId="0" fontId="29" fillId="0" borderId="39" xfId="0" applyFont="1" applyBorder="1" applyAlignment="1">
      <alignment vertical="top" wrapText="1"/>
    </xf>
    <xf numFmtId="0" fontId="29" fillId="0" borderId="12" xfId="0" applyFont="1" applyBorder="1" applyAlignment="1">
      <alignment vertical="top" wrapText="1"/>
    </xf>
    <xf numFmtId="0" fontId="29" fillId="0" borderId="40" xfId="0" applyFont="1" applyBorder="1" applyAlignment="1">
      <alignment vertical="top" wrapText="1"/>
    </xf>
    <xf numFmtId="0" fontId="0" fillId="0" borderId="29" xfId="0" applyNumberFormat="1" applyFont="1" applyBorder="1" applyAlignment="1" applyProtection="1">
      <alignment horizontal="justify" vertical="center" wrapText="1"/>
      <protection/>
    </xf>
    <xf numFmtId="0" fontId="0" fillId="0" borderId="28" xfId="0" applyNumberFormat="1" applyFont="1" applyBorder="1" applyAlignment="1" applyProtection="1">
      <alignment horizontal="justify" wrapText="1"/>
      <protection/>
    </xf>
    <xf numFmtId="0" fontId="0" fillId="0" borderId="28" xfId="0" applyFont="1" applyBorder="1" applyAlignment="1" applyProtection="1">
      <alignment wrapText="1"/>
      <protection/>
    </xf>
    <xf numFmtId="0" fontId="0" fillId="0" borderId="28" xfId="0" applyBorder="1" applyAlignment="1" applyProtection="1">
      <alignment wrapText="1"/>
      <protection/>
    </xf>
    <xf numFmtId="0" fontId="31" fillId="0" borderId="50" xfId="0" applyFont="1" applyBorder="1" applyAlignment="1" applyProtection="1">
      <alignment horizontal="left" vertical="top" wrapText="1"/>
      <protection locked="0"/>
    </xf>
    <xf numFmtId="0" fontId="31" fillId="0" borderId="32" xfId="0" applyFont="1" applyBorder="1" applyAlignment="1" applyProtection="1">
      <alignment horizontal="left" vertical="top" wrapText="1"/>
      <protection locked="0"/>
    </xf>
    <xf numFmtId="0" fontId="31" fillId="0" borderId="51" xfId="0" applyFont="1" applyBorder="1" applyAlignment="1" applyProtection="1">
      <alignment horizontal="left" vertical="top" wrapText="1"/>
      <protection locked="0"/>
    </xf>
    <xf numFmtId="0" fontId="31" fillId="0" borderId="35"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9" xfId="0" applyFont="1" applyBorder="1" applyAlignment="1" applyProtection="1">
      <alignment vertical="top" wrapText="1"/>
      <protection locked="0"/>
    </xf>
    <xf numFmtId="0" fontId="31" fillId="0" borderId="39" xfId="0" applyFont="1" applyBorder="1" applyAlignment="1" applyProtection="1">
      <alignment vertical="top" wrapText="1"/>
      <protection locked="0"/>
    </xf>
    <xf numFmtId="0" fontId="31" fillId="0" borderId="12" xfId="0" applyFont="1" applyBorder="1" applyAlignment="1" applyProtection="1">
      <alignment vertical="top" wrapText="1"/>
      <protection locked="0"/>
    </xf>
    <xf numFmtId="0" fontId="31" fillId="0" borderId="40" xfId="0" applyFont="1" applyBorder="1" applyAlignment="1" applyProtection="1">
      <alignment vertical="top" wrapText="1"/>
      <protection locked="0"/>
    </xf>
    <xf numFmtId="0" fontId="10" fillId="0" borderId="34" xfId="0" applyFont="1" applyFill="1" applyBorder="1" applyAlignment="1" applyProtection="1">
      <alignment vertical="top" wrapText="1"/>
      <protection/>
    </xf>
    <xf numFmtId="0" fontId="10" fillId="0" borderId="36" xfId="0" applyFont="1" applyBorder="1" applyAlignment="1" applyProtection="1">
      <alignment wrapText="1"/>
      <protection/>
    </xf>
    <xf numFmtId="0" fontId="10" fillId="0" borderId="2" xfId="0" applyFont="1" applyBorder="1" applyAlignment="1" applyProtection="1">
      <alignment wrapText="1"/>
      <protection/>
    </xf>
    <xf numFmtId="49" fontId="10" fillId="0" borderId="54" xfId="0" applyNumberFormat="1" applyFont="1" applyBorder="1" applyAlignment="1" applyProtection="1">
      <alignment horizontal="center" vertical="center" wrapText="1"/>
      <protection/>
    </xf>
    <xf numFmtId="49" fontId="10" fillId="0" borderId="4" xfId="0" applyNumberFormat="1" applyFont="1" applyBorder="1" applyAlignment="1" applyProtection="1">
      <alignment horizontal="center" vertical="center" wrapText="1"/>
      <protection/>
    </xf>
    <xf numFmtId="0" fontId="10" fillId="0" borderId="21" xfId="0" applyNumberFormat="1" applyFont="1" applyBorder="1" applyAlignment="1" applyProtection="1">
      <alignment vertical="top" wrapText="1"/>
      <protection/>
    </xf>
    <xf numFmtId="0" fontId="10" fillId="0" borderId="3" xfId="0" applyNumberFormat="1" applyFont="1" applyBorder="1" applyAlignment="1" applyProtection="1">
      <alignment vertical="top" wrapText="1"/>
      <protection/>
    </xf>
    <xf numFmtId="0" fontId="10" fillId="0" borderId="11" xfId="0" applyNumberFormat="1" applyFont="1" applyBorder="1" applyAlignment="1" applyProtection="1">
      <alignment vertical="top" wrapText="1"/>
      <protection/>
    </xf>
    <xf numFmtId="49" fontId="20"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49" fontId="10" fillId="0" borderId="22" xfId="0" applyNumberFormat="1" applyFont="1" applyBorder="1" applyAlignment="1" applyProtection="1">
      <alignment vertical="top" wrapText="1"/>
      <protection/>
    </xf>
    <xf numFmtId="0" fontId="0" fillId="0" borderId="52" xfId="0" applyBorder="1" applyAlignment="1" applyProtection="1">
      <alignment vertical="top" wrapText="1"/>
      <protection/>
    </xf>
    <xf numFmtId="0" fontId="0" fillId="0" borderId="24" xfId="0" applyBorder="1" applyAlignment="1" applyProtection="1">
      <alignment vertical="top" wrapText="1"/>
      <protection/>
    </xf>
    <xf numFmtId="0" fontId="0" fillId="0" borderId="25" xfId="0" applyBorder="1" applyAlignment="1" applyProtection="1">
      <alignment vertical="top" wrapText="1"/>
      <protection/>
    </xf>
    <xf numFmtId="0" fontId="0" fillId="0" borderId="51" xfId="0" applyBorder="1" applyAlignment="1" applyProtection="1">
      <alignment vertical="top" wrapText="1"/>
      <protection/>
    </xf>
    <xf numFmtId="0" fontId="10" fillId="0" borderId="21" xfId="0" applyNumberFormat="1" applyFont="1" applyBorder="1" applyAlignment="1" applyProtection="1">
      <alignment vertical="top"/>
      <protection/>
    </xf>
    <xf numFmtId="0" fontId="0" fillId="0" borderId="3" xfId="0" applyBorder="1" applyAlignment="1" applyProtection="1">
      <alignment vertical="top"/>
      <protection/>
    </xf>
    <xf numFmtId="0" fontId="0" fillId="0" borderId="11" xfId="0" applyBorder="1" applyAlignment="1" applyProtection="1">
      <alignment vertical="top"/>
      <protection/>
    </xf>
    <xf numFmtId="49" fontId="10" fillId="0" borderId="46" xfId="0" applyNumberFormat="1" applyFont="1" applyBorder="1" applyAlignment="1" applyProtection="1">
      <alignment vertical="center" wrapText="1"/>
      <protection/>
    </xf>
    <xf numFmtId="49" fontId="0" fillId="0" borderId="5" xfId="0" applyNumberFormat="1" applyFont="1" applyBorder="1" applyAlignment="1" applyProtection="1">
      <alignment vertical="center"/>
      <protection/>
    </xf>
    <xf numFmtId="49" fontId="10" fillId="2" borderId="22" xfId="0" applyNumberFormat="1" applyFont="1" applyFill="1" applyBorder="1" applyAlignment="1" applyProtection="1">
      <alignment vertical="top" wrapText="1"/>
      <protection locked="0"/>
    </xf>
    <xf numFmtId="49" fontId="10" fillId="2" borderId="7" xfId="0" applyNumberFormat="1" applyFont="1" applyFill="1" applyBorder="1" applyAlignment="1" applyProtection="1">
      <alignment vertical="top" wrapText="1"/>
      <protection locked="0"/>
    </xf>
    <xf numFmtId="49" fontId="0" fillId="2" borderId="7" xfId="0" applyNumberFormat="1" applyFont="1" applyFill="1" applyBorder="1" applyAlignment="1" applyProtection="1">
      <alignment vertical="top" wrapText="1"/>
      <protection locked="0"/>
    </xf>
    <xf numFmtId="49" fontId="0" fillId="2" borderId="8" xfId="0" applyNumberFormat="1" applyFont="1" applyFill="1"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49" fontId="29" fillId="0" borderId="24" xfId="0" applyNumberFormat="1" applyFont="1" applyBorder="1" applyAlignment="1" applyProtection="1">
      <alignment vertical="center" wrapText="1"/>
      <protection/>
    </xf>
    <xf numFmtId="0" fontId="29" fillId="0" borderId="9" xfId="0" applyFont="1" applyBorder="1" applyAlignment="1" applyProtection="1">
      <alignment vertical="center" wrapText="1"/>
      <protection/>
    </xf>
    <xf numFmtId="0" fontId="29" fillId="0" borderId="24" xfId="0" applyFont="1" applyBorder="1" applyAlignment="1" applyProtection="1">
      <alignment vertical="center" wrapText="1"/>
      <protection/>
    </xf>
    <xf numFmtId="0" fontId="29" fillId="0" borderId="25" xfId="0" applyFont="1" applyBorder="1" applyAlignment="1" applyProtection="1">
      <alignment vertical="center" wrapText="1"/>
      <protection/>
    </xf>
    <xf numFmtId="0" fontId="29" fillId="0" borderId="51" xfId="0" applyFont="1" applyBorder="1" applyAlignment="1" applyProtection="1">
      <alignment vertical="center" wrapText="1"/>
      <protection/>
    </xf>
    <xf numFmtId="0" fontId="0" fillId="0" borderId="24" xfId="0" applyNumberFormat="1" applyBorder="1" applyAlignment="1" applyProtection="1">
      <alignment horizontal="justify" vertical="top" wrapText="1"/>
      <protection/>
    </xf>
    <xf numFmtId="49" fontId="0" fillId="0" borderId="37" xfId="0" applyNumberFormat="1" applyFont="1" applyBorder="1" applyAlignment="1" applyProtection="1">
      <alignment vertical="center"/>
      <protection/>
    </xf>
    <xf numFmtId="0" fontId="0" fillId="0" borderId="38" xfId="0" applyBorder="1" applyAlignment="1" applyProtection="1">
      <alignment vertical="center"/>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10" fillId="0" borderId="22" xfId="0" applyNumberFormat="1" applyFont="1" applyBorder="1" applyAlignment="1" applyProtection="1">
      <alignment vertical="center"/>
      <protection/>
    </xf>
    <xf numFmtId="49" fontId="0" fillId="0" borderId="7" xfId="0" applyNumberFormat="1" applyFont="1" applyBorder="1" applyAlignment="1" applyProtection="1">
      <alignment vertical="center"/>
      <protection/>
    </xf>
    <xf numFmtId="49" fontId="0" fillId="0" borderId="8" xfId="0" applyNumberFormat="1" applyFont="1" applyBorder="1" applyAlignment="1" applyProtection="1">
      <alignment vertical="center"/>
      <protection/>
    </xf>
    <xf numFmtId="49" fontId="0" fillId="0" borderId="56" xfId="0" applyNumberFormat="1" applyFont="1" applyBorder="1" applyAlignment="1" applyProtection="1">
      <alignment vertical="center" wrapText="1"/>
      <protection/>
    </xf>
    <xf numFmtId="0" fontId="0" fillId="0" borderId="7" xfId="0" applyBorder="1" applyAlignment="1" applyProtection="1">
      <alignment vertical="center" wrapText="1"/>
      <protection/>
    </xf>
    <xf numFmtId="0" fontId="0" fillId="0" borderId="8" xfId="0" applyBorder="1" applyAlignment="1" applyProtection="1">
      <alignment vertical="center" wrapText="1"/>
      <protection/>
    </xf>
    <xf numFmtId="0" fontId="20" fillId="0" borderId="0" xfId="0" applyFont="1" applyAlignment="1" applyProtection="1">
      <alignment horizontal="left" vertical="top" wrapText="1"/>
      <protection/>
    </xf>
    <xf numFmtId="0" fontId="15" fillId="0" borderId="0" xfId="0" applyFont="1" applyAlignment="1" applyProtection="1">
      <alignment horizontal="left" vertical="top" wrapText="1"/>
      <protection/>
    </xf>
    <xf numFmtId="0" fontId="0" fillId="0" borderId="0" xfId="0" applyAlignment="1" applyProtection="1">
      <alignment wrapText="1"/>
      <protection/>
    </xf>
    <xf numFmtId="49" fontId="0" fillId="2" borderId="34" xfId="0" applyNumberFormat="1" applyFont="1" applyFill="1" applyBorder="1" applyAlignment="1" applyProtection="1">
      <alignment vertical="center" wrapText="1"/>
      <protection locked="0"/>
    </xf>
    <xf numFmtId="49" fontId="0" fillId="2" borderId="2" xfId="0" applyNumberFormat="1" applyFont="1" applyFill="1" applyBorder="1" applyAlignment="1" applyProtection="1">
      <alignment vertical="center" wrapText="1"/>
      <protection locked="0"/>
    </xf>
    <xf numFmtId="49" fontId="0" fillId="2" borderId="45" xfId="0" applyNumberFormat="1" applyFont="1" applyFill="1" applyBorder="1" applyAlignment="1" applyProtection="1">
      <alignment vertical="center" wrapText="1"/>
      <protection locked="0"/>
    </xf>
    <xf numFmtId="49" fontId="0" fillId="2" borderId="6" xfId="0" applyNumberFormat="1" applyFill="1" applyBorder="1" applyAlignment="1" applyProtection="1">
      <alignment vertical="center" wrapText="1"/>
      <protection locked="0"/>
    </xf>
    <xf numFmtId="49" fontId="0" fillId="2" borderId="37" xfId="0" applyNumberFormat="1" applyFill="1" applyBorder="1" applyAlignment="1" applyProtection="1">
      <alignment vertical="center" wrapText="1"/>
      <protection locked="0"/>
    </xf>
    <xf numFmtId="49" fontId="0" fillId="0" borderId="7" xfId="0" applyNumberFormat="1" applyFont="1" applyBorder="1" applyAlignment="1" applyProtection="1">
      <alignment vertical="top" wrapText="1"/>
      <protection/>
    </xf>
    <xf numFmtId="0" fontId="0" fillId="0" borderId="7" xfId="0" applyBorder="1" applyAlignment="1" applyProtection="1">
      <alignment vertical="top" wrapText="1"/>
      <protection/>
    </xf>
    <xf numFmtId="0" fontId="0" fillId="0" borderId="32" xfId="0" applyBorder="1" applyAlignment="1" applyProtection="1">
      <alignment vertical="top" wrapText="1"/>
      <protection/>
    </xf>
    <xf numFmtId="49" fontId="0" fillId="2" borderId="29" xfId="0" applyNumberFormat="1" applyFont="1" applyFill="1" applyBorder="1" applyAlignment="1" applyProtection="1">
      <alignment vertical="center"/>
      <protection locked="0"/>
    </xf>
    <xf numFmtId="0" fontId="0" fillId="0" borderId="55" xfId="0" applyBorder="1" applyAlignment="1" applyProtection="1">
      <alignment vertical="center"/>
      <protection locked="0"/>
    </xf>
    <xf numFmtId="49" fontId="0" fillId="2" borderId="57" xfId="0" applyNumberFormat="1" applyFont="1" applyFill="1" applyBorder="1" applyAlignment="1" applyProtection="1">
      <alignment vertical="center" wrapText="1"/>
      <protection locked="0"/>
    </xf>
    <xf numFmtId="49" fontId="0" fillId="2" borderId="43" xfId="0" applyNumberFormat="1" applyFont="1" applyFill="1" applyBorder="1" applyAlignment="1" applyProtection="1">
      <alignment vertical="center" wrapText="1"/>
      <protection locked="0"/>
    </xf>
    <xf numFmtId="49" fontId="0" fillId="2" borderId="37" xfId="0" applyNumberFormat="1" applyFont="1" applyFill="1" applyBorder="1" applyAlignment="1" applyProtection="1">
      <alignment horizontal="left" vertical="center"/>
      <protection locked="0"/>
    </xf>
    <xf numFmtId="49" fontId="0" fillId="2" borderId="38" xfId="0" applyNumberFormat="1" applyFont="1" applyFill="1" applyBorder="1" applyAlignment="1" applyProtection="1">
      <alignment horizontal="left" vertical="center"/>
      <protection locked="0"/>
    </xf>
    <xf numFmtId="49" fontId="0" fillId="2" borderId="32" xfId="0" applyNumberFormat="1" applyFont="1" applyFill="1"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49" fontId="0" fillId="2"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31" xfId="0" applyBorder="1" applyAlignment="1" applyProtection="1">
      <alignment horizontal="left" vertical="center"/>
      <protection locked="0"/>
    </xf>
    <xf numFmtId="49" fontId="0" fillId="2" borderId="58" xfId="0" applyNumberFormat="1" applyFont="1" applyFill="1" applyBorder="1" applyAlignment="1" applyProtection="1">
      <alignment vertical="center" wrapText="1"/>
      <protection locked="0"/>
    </xf>
    <xf numFmtId="49" fontId="10" fillId="0" borderId="28" xfId="0" applyNumberFormat="1" applyFont="1" applyBorder="1" applyAlignment="1" applyProtection="1">
      <alignment vertical="center" wrapText="1"/>
      <protection/>
    </xf>
    <xf numFmtId="49" fontId="0" fillId="0" borderId="55" xfId="0" applyNumberFormat="1" applyBorder="1" applyAlignment="1" applyProtection="1">
      <alignment vertical="center" wrapText="1"/>
      <protection/>
    </xf>
    <xf numFmtId="0" fontId="29" fillId="0" borderId="39" xfId="0" applyFont="1" applyFill="1" applyBorder="1" applyAlignment="1" applyProtection="1">
      <alignment vertical="top" wrapText="1"/>
      <protection/>
    </xf>
    <xf numFmtId="49" fontId="0" fillId="2" borderId="59" xfId="0" applyNumberFormat="1" applyFill="1" applyBorder="1" applyAlignment="1" applyProtection="1">
      <alignment vertical="center" wrapText="1"/>
      <protection locked="0"/>
    </xf>
    <xf numFmtId="49" fontId="0" fillId="2" borderId="38" xfId="0" applyNumberFormat="1" applyFill="1" applyBorder="1" applyAlignment="1" applyProtection="1">
      <alignment vertical="center" wrapText="1"/>
      <protection locked="0"/>
    </xf>
    <xf numFmtId="49" fontId="0" fillId="2" borderId="40" xfId="0" applyNumberFormat="1" applyFill="1" applyBorder="1" applyAlignment="1" applyProtection="1">
      <alignment vertical="center" wrapText="1"/>
      <protection locked="0"/>
    </xf>
    <xf numFmtId="49" fontId="0" fillId="2" borderId="53" xfId="0" applyNumberFormat="1" applyFill="1" applyBorder="1" applyAlignment="1" applyProtection="1">
      <alignment vertical="center" wrapText="1"/>
      <protection locked="0"/>
    </xf>
    <xf numFmtId="49" fontId="0" fillId="2" borderId="3" xfId="0" applyNumberFormat="1" applyFont="1" applyFill="1" applyBorder="1" applyAlignment="1" applyProtection="1">
      <alignment vertical="center" wrapText="1"/>
      <protection locked="0"/>
    </xf>
    <xf numFmtId="49" fontId="0" fillId="2" borderId="15" xfId="0" applyNumberFormat="1" applyFill="1" applyBorder="1" applyAlignment="1" applyProtection="1">
      <alignment vertical="center" wrapText="1"/>
      <protection locked="0"/>
    </xf>
    <xf numFmtId="49" fontId="0" fillId="2" borderId="1" xfId="0" applyNumberFormat="1" applyFont="1" applyFill="1" applyBorder="1" applyAlignment="1" applyProtection="1">
      <alignment vertical="center" wrapText="1"/>
      <protection locked="0"/>
    </xf>
    <xf numFmtId="49" fontId="0" fillId="2" borderId="15" xfId="0" applyNumberFormat="1" applyFont="1" applyFill="1" applyBorder="1" applyAlignment="1" applyProtection="1">
      <alignment vertical="center" wrapText="1"/>
      <protection locked="0"/>
    </xf>
    <xf numFmtId="49" fontId="15" fillId="0" borderId="0" xfId="0" applyNumberFormat="1" applyFont="1" applyAlignment="1" applyProtection="1">
      <alignment vertical="top" wrapText="1"/>
      <protection/>
    </xf>
    <xf numFmtId="49" fontId="0" fillId="2" borderId="11" xfId="0" applyNumberFormat="1" applyFill="1" applyBorder="1" applyAlignment="1" applyProtection="1">
      <alignment vertical="center" wrapText="1"/>
      <protection locked="0"/>
    </xf>
    <xf numFmtId="49" fontId="10" fillId="0" borderId="60" xfId="0" applyNumberFormat="1" applyFont="1" applyBorder="1" applyAlignment="1" applyProtection="1">
      <alignment vertical="center"/>
      <protection/>
    </xf>
    <xf numFmtId="49" fontId="0" fillId="0" borderId="60" xfId="0" applyNumberFormat="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2" fontId="0" fillId="2" borderId="7" xfId="0" applyNumberFormat="1" applyFont="1" applyFill="1" applyBorder="1" applyAlignment="1" applyProtection="1">
      <alignment horizontal="left" vertical="top" wrapText="1"/>
      <protection locked="0"/>
    </xf>
    <xf numFmtId="2" fontId="0" fillId="2" borderId="7" xfId="0" applyNumberFormat="1" applyFill="1" applyBorder="1" applyAlignment="1" applyProtection="1">
      <alignment horizontal="left" vertical="top" wrapText="1"/>
      <protection locked="0"/>
    </xf>
    <xf numFmtId="2" fontId="0" fillId="2" borderId="8" xfId="0" applyNumberFormat="1" applyFill="1" applyBorder="1" applyAlignment="1" applyProtection="1">
      <alignment horizontal="left" vertical="top" wrapText="1"/>
      <protection locked="0"/>
    </xf>
    <xf numFmtId="2" fontId="0" fillId="0" borderId="0" xfId="0" applyNumberFormat="1" applyBorder="1" applyAlignment="1" applyProtection="1">
      <alignment vertical="top" wrapText="1"/>
      <protection locked="0"/>
    </xf>
    <xf numFmtId="2" fontId="0" fillId="0" borderId="31" xfId="0" applyNumberFormat="1" applyBorder="1" applyAlignment="1" applyProtection="1">
      <alignment vertical="top" wrapText="1"/>
      <protection locked="0"/>
    </xf>
    <xf numFmtId="2" fontId="0" fillId="0" borderId="32" xfId="0" applyNumberFormat="1" applyBorder="1" applyAlignment="1" applyProtection="1">
      <alignment vertical="top" wrapText="1"/>
      <protection locked="0"/>
    </xf>
    <xf numFmtId="2" fontId="0" fillId="0" borderId="33" xfId="0" applyNumberFormat="1" applyBorder="1" applyAlignment="1" applyProtection="1">
      <alignment vertical="top" wrapText="1"/>
      <protection locked="0"/>
    </xf>
    <xf numFmtId="49" fontId="10" fillId="0" borderId="7" xfId="0" applyNumberFormat="1" applyFont="1" applyFill="1" applyBorder="1" applyAlignment="1" applyProtection="1">
      <alignment horizontal="left" vertical="top" wrapText="1"/>
      <protection/>
    </xf>
    <xf numFmtId="0" fontId="0" fillId="0" borderId="7" xfId="0" applyBorder="1" applyAlignment="1" applyProtection="1">
      <alignment wrapText="1"/>
      <protection/>
    </xf>
    <xf numFmtId="0" fontId="0" fillId="0" borderId="0" xfId="0" applyBorder="1" applyAlignment="1" applyProtection="1">
      <alignment wrapText="1"/>
      <protection/>
    </xf>
    <xf numFmtId="0" fontId="5" fillId="2" borderId="7" xfId="17"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0" xfId="0" applyFill="1" applyBorder="1" applyAlignment="1" applyProtection="1">
      <alignment wrapText="1"/>
      <protection locked="0"/>
    </xf>
    <xf numFmtId="0" fontId="0" fillId="2" borderId="31" xfId="0" applyFill="1" applyBorder="1" applyAlignment="1" applyProtection="1">
      <alignment wrapText="1"/>
      <protection locked="0"/>
    </xf>
    <xf numFmtId="14" fontId="0" fillId="2" borderId="36" xfId="0" applyNumberFormat="1" applyFill="1" applyBorder="1" applyAlignment="1" applyProtection="1">
      <alignment horizontal="left" vertical="center" wrapText="1"/>
      <protection locked="0"/>
    </xf>
    <xf numFmtId="0" fontId="0" fillId="2" borderId="36" xfId="0" applyFill="1" applyBorder="1" applyAlignment="1" applyProtection="1">
      <alignment horizontal="left" vertical="center" wrapText="1"/>
      <protection locked="0"/>
    </xf>
    <xf numFmtId="0" fontId="0" fillId="2" borderId="45" xfId="0" applyFill="1" applyBorder="1" applyAlignment="1" applyProtection="1">
      <alignment horizontal="left" vertical="center" wrapText="1"/>
      <protection locked="0"/>
    </xf>
    <xf numFmtId="0" fontId="0" fillId="0" borderId="12" xfId="0" applyBorder="1" applyAlignment="1" applyProtection="1">
      <alignment wrapText="1"/>
      <protection locked="0"/>
    </xf>
    <xf numFmtId="0" fontId="0" fillId="0" borderId="19" xfId="0" applyBorder="1" applyAlignment="1" applyProtection="1">
      <alignment wrapText="1"/>
      <protection locked="0"/>
    </xf>
    <xf numFmtId="0" fontId="0" fillId="2" borderId="7" xfId="0" applyFill="1" applyBorder="1" applyAlignment="1" applyProtection="1">
      <alignment vertical="top" wrapText="1"/>
      <protection locked="0"/>
    </xf>
    <xf numFmtId="0" fontId="0" fillId="2" borderId="8" xfId="0" applyFill="1" applyBorder="1" applyAlignment="1" applyProtection="1">
      <alignment vertical="top" wrapText="1"/>
      <protection locked="0"/>
    </xf>
    <xf numFmtId="0" fontId="0" fillId="2" borderId="0" xfId="0" applyFill="1" applyAlignment="1" applyProtection="1">
      <alignment vertical="top" wrapText="1"/>
      <protection locked="0"/>
    </xf>
    <xf numFmtId="0" fontId="0" fillId="2" borderId="31" xfId="0" applyFill="1" applyBorder="1" applyAlignment="1" applyProtection="1">
      <alignment vertical="top" wrapText="1"/>
      <protection locked="0"/>
    </xf>
    <xf numFmtId="0" fontId="0" fillId="2" borderId="32" xfId="0" applyFill="1" applyBorder="1" applyAlignment="1" applyProtection="1">
      <alignment vertical="top" wrapText="1"/>
      <protection locked="0"/>
    </xf>
    <xf numFmtId="0" fontId="0" fillId="2" borderId="33" xfId="0" applyFill="1" applyBorder="1" applyAlignment="1" applyProtection="1">
      <alignment vertical="top" wrapText="1"/>
      <protection locked="0"/>
    </xf>
    <xf numFmtId="49" fontId="0" fillId="0" borderId="46" xfId="0" applyNumberFormat="1" applyFont="1" applyBorder="1" applyAlignment="1" applyProtection="1">
      <alignment vertical="center" wrapText="1"/>
      <protection/>
    </xf>
    <xf numFmtId="0" fontId="0" fillId="0" borderId="41" xfId="0" applyBorder="1" applyAlignment="1" applyProtection="1">
      <alignment vertical="center" wrapText="1"/>
      <protection/>
    </xf>
    <xf numFmtId="49" fontId="10" fillId="0" borderId="22" xfId="0" applyNumberFormat="1" applyFont="1" applyBorder="1" applyAlignment="1" applyProtection="1">
      <alignment vertical="center" wrapText="1"/>
      <protection/>
    </xf>
    <xf numFmtId="0" fontId="0" fillId="0" borderId="52" xfId="0" applyBorder="1" applyAlignment="1" applyProtection="1">
      <alignment vertical="center" wrapText="1"/>
      <protection/>
    </xf>
    <xf numFmtId="49" fontId="0" fillId="0" borderId="61" xfId="0" applyNumberFormat="1" applyFont="1" applyBorder="1" applyAlignment="1" applyProtection="1">
      <alignment vertical="center" wrapText="1"/>
      <protection/>
    </xf>
    <xf numFmtId="0" fontId="0" fillId="0" borderId="62" xfId="0" applyBorder="1" applyAlignment="1" applyProtection="1">
      <alignment vertical="center" wrapText="1"/>
      <protection/>
    </xf>
    <xf numFmtId="49" fontId="10" fillId="0" borderId="61" xfId="0" applyNumberFormat="1" applyFont="1" applyBorder="1" applyAlignment="1" applyProtection="1">
      <alignment vertical="center"/>
      <protection/>
    </xf>
    <xf numFmtId="49" fontId="10" fillId="0" borderId="43" xfId="0" applyNumberFormat="1" applyFont="1" applyBorder="1" applyAlignment="1" applyProtection="1">
      <alignment vertical="center"/>
      <protection/>
    </xf>
    <xf numFmtId="49" fontId="10" fillId="0" borderId="46" xfId="0" applyNumberFormat="1" applyFont="1" applyBorder="1" applyAlignment="1" applyProtection="1">
      <alignment vertical="center"/>
      <protection/>
    </xf>
    <xf numFmtId="2" fontId="0" fillId="0" borderId="22" xfId="0" applyNumberFormat="1" applyFont="1" applyBorder="1" applyAlignment="1" applyProtection="1">
      <alignment horizontal="justify" vertical="top" wrapText="1"/>
      <protection/>
    </xf>
    <xf numFmtId="0" fontId="0" fillId="0" borderId="52" xfId="0" applyBorder="1" applyAlignment="1" applyProtection="1">
      <alignment horizontal="justify" wrapText="1"/>
      <protection/>
    </xf>
    <xf numFmtId="0" fontId="0" fillId="0" borderId="24" xfId="0" applyBorder="1" applyAlignment="1" applyProtection="1">
      <alignment horizontal="justify" wrapText="1"/>
      <protection/>
    </xf>
    <xf numFmtId="0" fontId="0" fillId="0" borderId="9" xfId="0" applyBorder="1" applyAlignment="1" applyProtection="1">
      <alignment horizontal="justify" wrapText="1"/>
      <protection/>
    </xf>
    <xf numFmtId="49" fontId="0" fillId="2" borderId="21" xfId="0" applyNumberFormat="1" applyFont="1" applyFill="1" applyBorder="1" applyAlignment="1" applyProtection="1">
      <alignment vertical="center"/>
      <protection locked="0"/>
    </xf>
    <xf numFmtId="49" fontId="0" fillId="2" borderId="3" xfId="0" applyNumberFormat="1" applyFont="1" applyFill="1" applyBorder="1" applyAlignment="1" applyProtection="1">
      <alignment vertical="center"/>
      <protection locked="0"/>
    </xf>
    <xf numFmtId="0" fontId="0" fillId="0" borderId="11" xfId="0" applyBorder="1" applyAlignment="1" applyProtection="1">
      <alignment vertical="center"/>
      <protection locked="0"/>
    </xf>
    <xf numFmtId="49" fontId="15"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0" borderId="24" xfId="0" applyBorder="1" applyAlignment="1">
      <alignment wrapText="1"/>
    </xf>
    <xf numFmtId="0" fontId="0" fillId="0" borderId="25" xfId="0" applyBorder="1" applyAlignment="1">
      <alignment wrapText="1"/>
    </xf>
    <xf numFmtId="2" fontId="0" fillId="2" borderId="52" xfId="0" applyNumberFormat="1" applyFont="1" applyFill="1" applyBorder="1" applyAlignment="1" applyProtection="1">
      <alignment horizontal="left" vertical="top" wrapText="1"/>
      <protection locked="0"/>
    </xf>
    <xf numFmtId="0" fontId="0" fillId="0" borderId="9" xfId="0" applyBorder="1" applyAlignment="1" applyProtection="1">
      <alignment wrapText="1"/>
      <protection locked="0"/>
    </xf>
    <xf numFmtId="0" fontId="0" fillId="0" borderId="51" xfId="0" applyBorder="1" applyAlignment="1" applyProtection="1">
      <alignment wrapText="1"/>
      <protection locked="0"/>
    </xf>
    <xf numFmtId="0" fontId="10" fillId="0" borderId="32" xfId="0" applyFont="1" applyBorder="1" applyAlignment="1" applyProtection="1">
      <alignment wrapText="1"/>
      <protection/>
    </xf>
    <xf numFmtId="0" fontId="0" fillId="0" borderId="32" xfId="0" applyBorder="1" applyAlignment="1">
      <alignment wrapText="1"/>
    </xf>
    <xf numFmtId="0" fontId="0" fillId="0" borderId="39" xfId="0" applyBorder="1" applyAlignment="1">
      <alignment vertical="center" wrapText="1"/>
    </xf>
    <xf numFmtId="49" fontId="15" fillId="0" borderId="0" xfId="0" applyNumberFormat="1" applyFont="1" applyBorder="1" applyAlignment="1" applyProtection="1">
      <alignment vertical="center"/>
      <protection/>
    </xf>
    <xf numFmtId="49" fontId="0" fillId="0" borderId="7" xfId="0" applyNumberFormat="1" applyFont="1" applyBorder="1" applyAlignment="1" applyProtection="1">
      <alignment vertical="center"/>
      <protection hidden="1"/>
    </xf>
    <xf numFmtId="0" fontId="0" fillId="0" borderId="0" xfId="0" applyAlignment="1" applyProtection="1">
      <alignment horizontal="center" wrapText="1"/>
      <protection/>
    </xf>
    <xf numFmtId="0" fontId="0" fillId="2" borderId="21" xfId="0" applyNumberFormat="1" applyFont="1" applyFill="1" applyBorder="1" applyAlignment="1" applyProtection="1">
      <alignment horizontal="center" vertical="center" wrapText="1"/>
      <protection/>
    </xf>
    <xf numFmtId="0" fontId="0" fillId="2" borderId="3" xfId="0" applyFill="1" applyBorder="1" applyAlignment="1" applyProtection="1">
      <alignment horizontal="center" vertical="center" wrapText="1"/>
      <protection/>
    </xf>
    <xf numFmtId="0" fontId="0" fillId="2" borderId="11" xfId="0" applyFill="1" applyBorder="1" applyAlignment="1" applyProtection="1">
      <alignment horizontal="center" vertical="center" wrapText="1"/>
      <protection/>
    </xf>
    <xf numFmtId="176" fontId="0" fillId="2" borderId="21" xfId="0" applyNumberFormat="1" applyFill="1" applyBorder="1" applyAlignment="1" applyProtection="1">
      <alignment horizontal="left" vertical="center" wrapText="1"/>
      <protection locked="0"/>
    </xf>
    <xf numFmtId="176" fontId="0" fillId="2" borderId="3" xfId="0" applyNumberFormat="1" applyFill="1" applyBorder="1" applyAlignment="1" applyProtection="1">
      <alignment horizontal="left" vertical="center" wrapText="1"/>
      <protection locked="0"/>
    </xf>
    <xf numFmtId="176" fontId="0" fillId="2" borderId="11" xfId="0" applyNumberFormat="1" applyFill="1" applyBorder="1" applyAlignment="1" applyProtection="1">
      <alignment horizontal="left" vertical="center" wrapText="1"/>
      <protection locked="0"/>
    </xf>
    <xf numFmtId="0" fontId="15"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6"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10" fillId="0" borderId="34" xfId="0" applyNumberFormat="1" applyFont="1" applyBorder="1" applyAlignment="1" applyProtection="1">
      <alignment vertical="center"/>
      <protection/>
    </xf>
    <xf numFmtId="0" fontId="0" fillId="0" borderId="36" xfId="0" applyNumberFormat="1" applyBorder="1" applyAlignment="1" applyProtection="1">
      <alignment vertical="center"/>
      <protection/>
    </xf>
    <xf numFmtId="0" fontId="0" fillId="0" borderId="34" xfId="0" applyNumberFormat="1" applyFont="1" applyBorder="1" applyAlignment="1" applyProtection="1">
      <alignment vertical="center"/>
      <protection/>
    </xf>
    <xf numFmtId="0" fontId="0" fillId="0" borderId="2" xfId="0" applyNumberFormat="1" applyBorder="1" applyAlignment="1" applyProtection="1">
      <alignment vertical="center"/>
      <protection/>
    </xf>
    <xf numFmtId="0" fontId="15" fillId="2" borderId="21" xfId="0" applyNumberFormat="1" applyFont="1" applyFill="1" applyBorder="1" applyAlignment="1" applyProtection="1">
      <alignment horizontal="left" vertical="center"/>
      <protection/>
    </xf>
    <xf numFmtId="0" fontId="0" fillId="0" borderId="3" xfId="0" applyBorder="1" applyAlignment="1" applyProtection="1">
      <alignment horizontal="left" vertical="center"/>
      <protection/>
    </xf>
    <xf numFmtId="0" fontId="0" fillId="0" borderId="11" xfId="0" applyBorder="1" applyAlignment="1" applyProtection="1">
      <alignment horizontal="left" vertical="center"/>
      <protection/>
    </xf>
    <xf numFmtId="0" fontId="10" fillId="0" borderId="36" xfId="0" applyNumberFormat="1" applyFont="1" applyBorder="1" applyAlignment="1" applyProtection="1">
      <alignment vertical="center"/>
      <protection/>
    </xf>
    <xf numFmtId="0" fontId="0" fillId="2" borderId="3" xfId="0" applyFill="1" applyBorder="1" applyAlignment="1" applyProtection="1">
      <alignment horizontal="left" vertical="center"/>
      <protection/>
    </xf>
    <xf numFmtId="0" fontId="0" fillId="2" borderId="11" xfId="0" applyFill="1" applyBorder="1" applyAlignment="1" applyProtection="1">
      <alignment horizontal="left" vertical="center"/>
      <protection/>
    </xf>
    <xf numFmtId="0" fontId="11" fillId="2" borderId="34" xfId="0" applyNumberFormat="1" applyFont="1" applyFill="1" applyBorder="1" applyAlignment="1" applyProtection="1">
      <alignment horizontal="center" vertical="center" wrapText="1"/>
      <protection locked="0"/>
    </xf>
    <xf numFmtId="0" fontId="10" fillId="2" borderId="36" xfId="0" applyNumberFormat="1" applyFont="1" applyFill="1" applyBorder="1" applyAlignment="1" applyProtection="1">
      <alignment horizontal="center" vertical="center" wrapText="1"/>
      <protection locked="0"/>
    </xf>
    <xf numFmtId="0" fontId="10" fillId="2" borderId="2" xfId="0" applyNumberFormat="1" applyFont="1" applyFill="1" applyBorder="1" applyAlignment="1" applyProtection="1">
      <alignment horizontal="center" vertical="center" wrapText="1"/>
      <protection locked="0"/>
    </xf>
    <xf numFmtId="0" fontId="10" fillId="2" borderId="35" xfId="0" applyNumberFormat="1" applyFont="1" applyFill="1" applyBorder="1" applyAlignment="1" applyProtection="1">
      <alignment horizontal="center" vertical="center" wrapText="1"/>
      <protection locked="0"/>
    </xf>
    <xf numFmtId="0" fontId="10" fillId="2" borderId="0" xfId="0" applyNumberFormat="1" applyFont="1" applyFill="1" applyBorder="1" applyAlignment="1" applyProtection="1">
      <alignment horizontal="center" vertical="center" wrapText="1"/>
      <protection locked="0"/>
    </xf>
    <xf numFmtId="0" fontId="10" fillId="2" borderId="9" xfId="0" applyNumberFormat="1" applyFont="1" applyFill="1" applyBorder="1" applyAlignment="1" applyProtection="1">
      <alignment horizontal="center" vertical="center" wrapText="1"/>
      <protection locked="0"/>
    </xf>
    <xf numFmtId="0" fontId="10" fillId="2" borderId="39" xfId="0" applyNumberFormat="1" applyFont="1" applyFill="1" applyBorder="1" applyAlignment="1" applyProtection="1">
      <alignment horizontal="center" vertical="center" wrapText="1"/>
      <protection locked="0"/>
    </xf>
    <xf numFmtId="0" fontId="10" fillId="2" borderId="12" xfId="0" applyNumberFormat="1" applyFont="1" applyFill="1" applyBorder="1" applyAlignment="1" applyProtection="1">
      <alignment horizontal="center" vertical="center" wrapText="1"/>
      <protection locked="0"/>
    </xf>
    <xf numFmtId="0" fontId="10" fillId="2" borderId="40" xfId="0" applyNumberFormat="1" applyFont="1" applyFill="1" applyBorder="1" applyAlignment="1" applyProtection="1">
      <alignment horizontal="center" vertical="center" wrapText="1"/>
      <protection locked="0"/>
    </xf>
    <xf numFmtId="0" fontId="0" fillId="2" borderId="21" xfId="0" applyNumberFormat="1" applyFont="1" applyFill="1" applyBorder="1" applyAlignment="1" applyProtection="1">
      <alignment horizontal="left" vertical="center" wrapText="1"/>
      <protection locked="0"/>
    </xf>
    <xf numFmtId="0" fontId="0" fillId="2" borderId="3" xfId="0" applyNumberFormat="1" applyFont="1" applyFill="1" applyBorder="1" applyAlignment="1" applyProtection="1">
      <alignment horizontal="left" vertical="center" wrapText="1"/>
      <protection locked="0"/>
    </xf>
    <xf numFmtId="0" fontId="0" fillId="2" borderId="11" xfId="0" applyNumberFormat="1" applyFont="1" applyFill="1" applyBorder="1" applyAlignment="1" applyProtection="1">
      <alignment horizontal="left" vertical="center" wrapText="1"/>
      <protection locked="0"/>
    </xf>
    <xf numFmtId="0" fontId="11" fillId="0" borderId="1" xfId="0" applyNumberFormat="1" applyFont="1" applyBorder="1" applyAlignment="1" applyProtection="1">
      <alignment horizontal="center" vertical="center" wrapText="1"/>
      <protection/>
    </xf>
    <xf numFmtId="0" fontId="12" fillId="0" borderId="21" xfId="0" applyNumberFormat="1" applyFont="1" applyBorder="1" applyAlignment="1" applyProtection="1">
      <alignment horizontal="center" vertical="center" wrapText="1"/>
      <protection/>
    </xf>
    <xf numFmtId="0" fontId="12" fillId="0" borderId="3" xfId="0" applyNumberFormat="1" applyFont="1" applyBorder="1" applyAlignment="1" applyProtection="1">
      <alignment horizontal="center" vertical="center" wrapText="1"/>
      <protection/>
    </xf>
    <xf numFmtId="0" fontId="0" fillId="0" borderId="3" xfId="0" applyNumberFormat="1" applyBorder="1" applyAlignment="1" applyProtection="1">
      <alignment horizontal="center" vertical="center" wrapText="1"/>
      <protection/>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12" fillId="2" borderId="21" xfId="0" applyNumberFormat="1" applyFont="1" applyFill="1" applyBorder="1" applyAlignment="1" applyProtection="1">
      <alignment horizontal="left" vertical="center" wrapText="1"/>
      <protection locked="0"/>
    </xf>
    <xf numFmtId="0" fontId="12" fillId="2" borderId="3" xfId="0" applyNumberFormat="1" applyFont="1" applyFill="1" applyBorder="1" applyAlignment="1" applyProtection="1">
      <alignment horizontal="left" vertical="center" wrapText="1"/>
      <protection locked="0"/>
    </xf>
    <xf numFmtId="0" fontId="12" fillId="2" borderId="11" xfId="0" applyNumberFormat="1" applyFont="1" applyFill="1" applyBorder="1" applyAlignment="1" applyProtection="1">
      <alignment horizontal="left" vertical="center" wrapText="1"/>
      <protection locked="0"/>
    </xf>
    <xf numFmtId="0" fontId="0" fillId="0" borderId="36" xfId="0" applyNumberFormat="1" applyFont="1" applyBorder="1" applyAlignment="1" applyProtection="1">
      <alignment vertical="center"/>
      <protection/>
    </xf>
    <xf numFmtId="0" fontId="12" fillId="0" borderId="11" xfId="0" applyNumberFormat="1" applyFont="1" applyBorder="1" applyAlignment="1" applyProtection="1">
      <alignment horizontal="center" vertical="center" wrapText="1"/>
      <protection/>
    </xf>
    <xf numFmtId="0" fontId="0" fillId="0" borderId="21" xfId="0" applyNumberFormat="1" applyFont="1" applyBorder="1" applyAlignment="1" applyProtection="1">
      <alignment vertical="center"/>
      <protection/>
    </xf>
    <xf numFmtId="0" fontId="0" fillId="0" borderId="3" xfId="0" applyNumberFormat="1" applyFont="1" applyBorder="1" applyAlignment="1" applyProtection="1">
      <alignment vertical="center"/>
      <protection/>
    </xf>
    <xf numFmtId="0" fontId="10" fillId="0" borderId="21" xfId="0" applyNumberFormat="1" applyFont="1" applyBorder="1" applyAlignment="1" applyProtection="1">
      <alignment vertical="center"/>
      <protection/>
    </xf>
    <xf numFmtId="0" fontId="0" fillId="0" borderId="3" xfId="0" applyNumberFormat="1" applyBorder="1" applyAlignment="1" applyProtection="1">
      <alignment vertical="center"/>
      <protection/>
    </xf>
    <xf numFmtId="0" fontId="15" fillId="0" borderId="34" xfId="0" applyNumberFormat="1" applyFont="1" applyBorder="1" applyAlignment="1" applyProtection="1">
      <alignment vertical="center"/>
      <protection/>
    </xf>
    <xf numFmtId="0" fontId="17" fillId="0" borderId="36" xfId="0" applyNumberFormat="1" applyFont="1" applyBorder="1" applyAlignment="1" applyProtection="1">
      <alignment vertical="center"/>
      <protection/>
    </xf>
    <xf numFmtId="0" fontId="17" fillId="0" borderId="2" xfId="0" applyNumberFormat="1" applyFont="1" applyBorder="1" applyAlignment="1" applyProtection="1">
      <alignment vertical="center"/>
      <protection/>
    </xf>
    <xf numFmtId="0" fontId="0" fillId="2" borderId="3" xfId="0" applyFill="1" applyBorder="1" applyAlignment="1" applyProtection="1">
      <alignment/>
      <protection/>
    </xf>
    <xf numFmtId="0" fontId="0" fillId="2" borderId="11" xfId="0" applyFill="1" applyBorder="1" applyAlignment="1" applyProtection="1">
      <alignment/>
      <protection/>
    </xf>
    <xf numFmtId="0" fontId="15" fillId="2" borderId="3" xfId="0" applyNumberFormat="1" applyFont="1" applyFill="1" applyBorder="1" applyAlignment="1" applyProtection="1">
      <alignment horizontal="left" vertical="center"/>
      <protection/>
    </xf>
    <xf numFmtId="0" fontId="0" fillId="0" borderId="36" xfId="0" applyBorder="1" applyAlignment="1" applyProtection="1">
      <alignment vertical="center"/>
      <protection/>
    </xf>
    <xf numFmtId="0" fontId="0" fillId="0" borderId="2" xfId="0" applyBorder="1" applyAlignment="1" applyProtection="1">
      <alignment vertical="center"/>
      <protection/>
    </xf>
    <xf numFmtId="172" fontId="7" fillId="2" borderId="10" xfId="0" applyNumberFormat="1" applyFont="1" applyFill="1" applyBorder="1" applyAlignment="1" applyProtection="1">
      <alignment horizontal="center" vertical="center"/>
      <protection locked="0"/>
    </xf>
    <xf numFmtId="172" fontId="7" fillId="2" borderId="6" xfId="0" applyNumberFormat="1" applyFont="1" applyFill="1" applyBorder="1" applyAlignment="1" applyProtection="1">
      <alignment horizontal="center" vertical="center"/>
      <protection locked="0"/>
    </xf>
    <xf numFmtId="172" fontId="8" fillId="2" borderId="10" xfId="0" applyNumberFormat="1" applyFont="1" applyFill="1" applyBorder="1" applyAlignment="1" applyProtection="1">
      <alignment horizontal="center" vertical="center"/>
      <protection locked="0"/>
    </xf>
    <xf numFmtId="172" fontId="8" fillId="2" borderId="6" xfId="0" applyNumberFormat="1" applyFont="1" applyFill="1" applyBorder="1" applyAlignment="1" applyProtection="1">
      <alignment horizontal="center" vertical="center"/>
      <protection locked="0"/>
    </xf>
    <xf numFmtId="49" fontId="7" fillId="0" borderId="10" xfId="0" applyNumberFormat="1" applyFont="1" applyBorder="1" applyAlignment="1" applyProtection="1">
      <alignment horizontal="left" vertical="top"/>
      <protection/>
    </xf>
    <xf numFmtId="49" fontId="7" fillId="0" borderId="6" xfId="0" applyNumberFormat="1" applyFont="1" applyBorder="1" applyAlignment="1" applyProtection="1">
      <alignment horizontal="left" vertical="top"/>
      <protection/>
    </xf>
    <xf numFmtId="49" fontId="7" fillId="0" borderId="10" xfId="0" applyNumberFormat="1" applyFont="1" applyBorder="1" applyAlignment="1" applyProtection="1">
      <alignment horizontal="left" vertical="top" shrinkToFit="1"/>
      <protection/>
    </xf>
    <xf numFmtId="49" fontId="7" fillId="0" borderId="6" xfId="0" applyNumberFormat="1" applyFont="1" applyBorder="1" applyAlignment="1" applyProtection="1">
      <alignment horizontal="left" vertical="top" shrinkToFit="1"/>
      <protection/>
    </xf>
    <xf numFmtId="49" fontId="7" fillId="0" borderId="10" xfId="0" applyNumberFormat="1" applyFont="1" applyBorder="1" applyAlignment="1" applyProtection="1">
      <alignment horizontal="center" vertical="top"/>
      <protection/>
    </xf>
    <xf numFmtId="49" fontId="7" fillId="0" borderId="6" xfId="0" applyNumberFormat="1" applyFont="1" applyBorder="1" applyAlignment="1" applyProtection="1">
      <alignment horizontal="center" vertical="top"/>
      <protection/>
    </xf>
    <xf numFmtId="49" fontId="7" fillId="0" borderId="10" xfId="0" applyNumberFormat="1" applyFont="1" applyBorder="1" applyAlignment="1" applyProtection="1">
      <alignment horizontal="right" vertical="top"/>
      <protection/>
    </xf>
    <xf numFmtId="49" fontId="7" fillId="0" borderId="6" xfId="0" applyNumberFormat="1" applyFont="1" applyBorder="1" applyAlignment="1" applyProtection="1">
      <alignment horizontal="right" vertical="top"/>
      <protection/>
    </xf>
    <xf numFmtId="49" fontId="8" fillId="0" borderId="10" xfId="0" applyNumberFormat="1" applyFont="1" applyBorder="1" applyAlignment="1" applyProtection="1">
      <alignment horizontal="left" vertical="top" shrinkToFit="1"/>
      <protection/>
    </xf>
    <xf numFmtId="49" fontId="8" fillId="0" borderId="6" xfId="0" applyNumberFormat="1" applyFont="1" applyBorder="1" applyAlignment="1" applyProtection="1">
      <alignment horizontal="left" vertical="top" shrinkToFit="1"/>
      <protection/>
    </xf>
    <xf numFmtId="49" fontId="13" fillId="0" borderId="10" xfId="0" applyNumberFormat="1" applyFont="1" applyBorder="1" applyAlignment="1" applyProtection="1">
      <alignment horizontal="left" vertical="top"/>
      <protection/>
    </xf>
    <xf numFmtId="49" fontId="13" fillId="0" borderId="6" xfId="0" applyNumberFormat="1" applyFont="1" applyBorder="1" applyAlignment="1" applyProtection="1">
      <alignment horizontal="left" vertical="top"/>
      <protection/>
    </xf>
    <xf numFmtId="49" fontId="8" fillId="0" borderId="10" xfId="0" applyNumberFormat="1" applyFont="1" applyBorder="1" applyAlignment="1" applyProtection="1">
      <alignment horizontal="left" vertical="top" shrinkToFit="1"/>
      <protection/>
    </xf>
    <xf numFmtId="49" fontId="8" fillId="0" borderId="6" xfId="0" applyNumberFormat="1" applyFont="1" applyBorder="1" applyAlignment="1" applyProtection="1">
      <alignment horizontal="left" vertical="top" shrinkToFit="1"/>
      <protection/>
    </xf>
    <xf numFmtId="172" fontId="8" fillId="5" borderId="10" xfId="0" applyNumberFormat="1" applyFont="1" applyFill="1" applyBorder="1" applyAlignment="1" applyProtection="1">
      <alignment horizontal="center" vertical="center"/>
      <protection locked="0"/>
    </xf>
    <xf numFmtId="172" fontId="8" fillId="5" borderId="6" xfId="0" applyNumberFormat="1" applyFont="1" applyFill="1" applyBorder="1" applyAlignment="1" applyProtection="1">
      <alignment horizontal="center" vertical="center"/>
      <protection locked="0"/>
    </xf>
    <xf numFmtId="172" fontId="8" fillId="5" borderId="10" xfId="0" applyNumberFormat="1" applyFont="1" applyFill="1" applyBorder="1" applyAlignment="1" applyProtection="1">
      <alignment horizontal="center" vertical="center"/>
      <protection locked="0"/>
    </xf>
    <xf numFmtId="172" fontId="8" fillId="5" borderId="6" xfId="0" applyNumberFormat="1" applyFont="1" applyFill="1" applyBorder="1" applyAlignment="1" applyProtection="1">
      <alignment horizontal="center" vertical="center"/>
      <protection locked="0"/>
    </xf>
    <xf numFmtId="49" fontId="13" fillId="0" borderId="10" xfId="0" applyNumberFormat="1" applyFont="1" applyBorder="1" applyAlignment="1" applyProtection="1">
      <alignment horizontal="center" vertical="top"/>
      <protection/>
    </xf>
    <xf numFmtId="49" fontId="13" fillId="0" borderId="6" xfId="0" applyNumberFormat="1" applyFont="1" applyBorder="1" applyAlignment="1" applyProtection="1">
      <alignment horizontal="center" vertical="top"/>
      <protection/>
    </xf>
    <xf numFmtId="0" fontId="2" fillId="0" borderId="21" xfId="0" applyFont="1" applyBorder="1" applyAlignment="1" applyProtection="1">
      <alignment vertical="center"/>
      <protection/>
    </xf>
    <xf numFmtId="0" fontId="2" fillId="0" borderId="11" xfId="0" applyFont="1" applyBorder="1" applyAlignment="1" applyProtection="1">
      <alignment vertical="center"/>
      <protection/>
    </xf>
    <xf numFmtId="49" fontId="7" fillId="3" borderId="21" xfId="0" applyNumberFormat="1" applyFont="1" applyFill="1" applyBorder="1" applyAlignment="1" applyProtection="1">
      <alignment horizontal="center" vertical="center" wrapText="1"/>
      <protection/>
    </xf>
    <xf numFmtId="49" fontId="7" fillId="0" borderId="11" xfId="0" applyNumberFormat="1" applyFont="1" applyBorder="1" applyAlignment="1" applyProtection="1">
      <alignment horizontal="center" vertical="center"/>
      <protection/>
    </xf>
    <xf numFmtId="0" fontId="1" fillId="0" borderId="3" xfId="0" applyFont="1" applyBorder="1" applyAlignment="1" applyProtection="1">
      <alignment vertical="center"/>
      <protection/>
    </xf>
    <xf numFmtId="49" fontId="7" fillId="3" borderId="10" xfId="0" applyNumberFormat="1" applyFont="1" applyFill="1" applyBorder="1" applyAlignment="1" applyProtection="1">
      <alignment horizontal="center" vertical="center" wrapText="1"/>
      <protection/>
    </xf>
    <xf numFmtId="49" fontId="7" fillId="3" borderId="63" xfId="0" applyNumberFormat="1" applyFont="1" applyFill="1" applyBorder="1" applyAlignment="1" applyProtection="1">
      <alignment horizontal="center" vertical="center" wrapText="1"/>
      <protection/>
    </xf>
    <xf numFmtId="0" fontId="0" fillId="0" borderId="6" xfId="0" applyBorder="1" applyAlignment="1">
      <alignment horizontal="center" vertical="center" wrapText="1"/>
    </xf>
    <xf numFmtId="0" fontId="0" fillId="0" borderId="3" xfId="0" applyBorder="1" applyAlignment="1" applyProtection="1">
      <alignment/>
      <protection/>
    </xf>
    <xf numFmtId="0" fontId="0" fillId="0" borderId="11" xfId="0" applyBorder="1" applyAlignment="1" applyProtection="1">
      <alignment/>
      <protection/>
    </xf>
    <xf numFmtId="0" fontId="15" fillId="2" borderId="21" xfId="0" applyNumberFormat="1" applyFont="1"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2" fillId="0" borderId="32" xfId="0" applyFont="1" applyBorder="1" applyAlignment="1" applyProtection="1">
      <alignment horizontal="center" vertical="center"/>
      <protection/>
    </xf>
    <xf numFmtId="0" fontId="2" fillId="0" borderId="1" xfId="0" applyFont="1" applyBorder="1" applyAlignment="1" applyProtection="1">
      <alignment vertical="center"/>
      <protection/>
    </xf>
    <xf numFmtId="0" fontId="1" fillId="0" borderId="1" xfId="0" applyFont="1" applyBorder="1" applyAlignment="1" applyProtection="1">
      <alignment vertical="center"/>
      <protection/>
    </xf>
    <xf numFmtId="14" fontId="15" fillId="2" borderId="21" xfId="0" applyNumberFormat="1" applyFont="1" applyFill="1" applyBorder="1" applyAlignment="1" applyProtection="1">
      <alignment horizontal="left" vertical="center"/>
      <protection locked="0"/>
    </xf>
    <xf numFmtId="0" fontId="0" fillId="0" borderId="3" xfId="0" applyBorder="1" applyAlignment="1" applyProtection="1">
      <alignment vertical="center"/>
      <protection locked="0"/>
    </xf>
    <xf numFmtId="0" fontId="15" fillId="2" borderId="39" xfId="0" applyNumberFormat="1" applyFont="1" applyFill="1" applyBorder="1" applyAlignment="1" applyProtection="1">
      <alignment horizontal="left" vertical="center"/>
      <protection locked="0"/>
    </xf>
    <xf numFmtId="0" fontId="0" fillId="0" borderId="12" xfId="0" applyBorder="1" applyAlignment="1" applyProtection="1">
      <alignment vertical="center"/>
      <protection locked="0"/>
    </xf>
    <xf numFmtId="0" fontId="0" fillId="0" borderId="40" xfId="0" applyBorder="1" applyAlignment="1" applyProtection="1">
      <alignment vertical="center"/>
      <protection locked="0"/>
    </xf>
    <xf numFmtId="0" fontId="2" fillId="0" borderId="39" xfId="0" applyFont="1" applyBorder="1" applyAlignment="1" applyProtection="1">
      <alignment vertical="center"/>
      <protection/>
    </xf>
    <xf numFmtId="0" fontId="2" fillId="0" borderId="40" xfId="0" applyFont="1" applyBorder="1" applyAlignment="1" applyProtection="1">
      <alignment vertical="center"/>
      <protection/>
    </xf>
    <xf numFmtId="172" fontId="8" fillId="5" borderId="1"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center" vertical="center"/>
      <protection locked="0"/>
    </xf>
    <xf numFmtId="172" fontId="7" fillId="2" borderId="1" xfId="0" applyNumberFormat="1" applyFont="1" applyFill="1" applyBorder="1" applyAlignment="1" applyProtection="1">
      <alignment horizontal="center" vertical="center"/>
      <protection locked="0"/>
    </xf>
    <xf numFmtId="0" fontId="7" fillId="3" borderId="10" xfId="0" applyFont="1" applyFill="1" applyBorder="1" applyAlignment="1" applyProtection="1">
      <alignment horizontal="center" vertical="center" wrapText="1"/>
      <protection/>
    </xf>
    <xf numFmtId="0" fontId="7" fillId="3" borderId="6" xfId="0" applyFont="1" applyFill="1" applyBorder="1" applyAlignment="1" applyProtection="1">
      <alignment horizontal="center" vertical="center" wrapText="1"/>
      <protection/>
    </xf>
    <xf numFmtId="49" fontId="13" fillId="0" borderId="10" xfId="0" applyNumberFormat="1" applyFont="1" applyBorder="1" applyAlignment="1" applyProtection="1">
      <alignment horizontal="left" vertical="center"/>
      <protection/>
    </xf>
    <xf numFmtId="49" fontId="13" fillId="0" borderId="6" xfId="0" applyNumberFormat="1" applyFont="1" applyBorder="1" applyAlignment="1" applyProtection="1">
      <alignment horizontal="left" vertical="center"/>
      <protection/>
    </xf>
    <xf numFmtId="49" fontId="8" fillId="0" borderId="10" xfId="0" applyNumberFormat="1" applyFont="1" applyBorder="1" applyAlignment="1" applyProtection="1">
      <alignment vertical="center" wrapText="1" shrinkToFit="1"/>
      <protection/>
    </xf>
    <xf numFmtId="49" fontId="8" fillId="0" borderId="6" xfId="0" applyNumberFormat="1"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49" fontId="13" fillId="0" borderId="6" xfId="0" applyNumberFormat="1" applyFont="1" applyBorder="1" applyAlignment="1" applyProtection="1">
      <alignment horizontal="center" vertical="center"/>
      <protection/>
    </xf>
    <xf numFmtId="49" fontId="7" fillId="0" borderId="10" xfId="0" applyNumberFormat="1" applyFont="1" applyBorder="1" applyAlignment="1" applyProtection="1">
      <alignment horizontal="left" vertical="center"/>
      <protection/>
    </xf>
    <xf numFmtId="0" fontId="0" fillId="0" borderId="6" xfId="0" applyBorder="1" applyAlignment="1">
      <alignment horizontal="left" vertical="center"/>
    </xf>
    <xf numFmtId="49" fontId="7" fillId="0" borderId="10" xfId="0" applyNumberFormat="1" applyFont="1" applyBorder="1" applyAlignment="1" applyProtection="1">
      <alignment vertical="center" wrapText="1" shrinkToFit="1"/>
      <protection/>
    </xf>
    <xf numFmtId="49" fontId="7" fillId="0" borderId="6" xfId="0" applyNumberFormat="1" applyFont="1" applyBorder="1" applyAlignment="1" applyProtection="1">
      <alignment vertical="center" wrapText="1" shrinkToFit="1"/>
      <protection/>
    </xf>
    <xf numFmtId="49" fontId="7" fillId="0" borderId="10" xfId="0" applyNumberFormat="1" applyFont="1" applyBorder="1" applyAlignment="1" applyProtection="1">
      <alignment horizontal="center" vertical="center"/>
      <protection/>
    </xf>
    <xf numFmtId="49" fontId="7" fillId="0" borderId="6" xfId="0" applyNumberFormat="1" applyFont="1" applyBorder="1" applyAlignment="1" applyProtection="1">
      <alignment horizontal="center" vertical="center"/>
      <protection/>
    </xf>
    <xf numFmtId="0" fontId="0" fillId="0" borderId="6" xfId="0" applyBorder="1" applyAlignment="1">
      <alignment horizontal="center" vertical="center"/>
    </xf>
    <xf numFmtId="49" fontId="7" fillId="0" borderId="10" xfId="0" applyNumberFormat="1" applyFont="1" applyBorder="1" applyAlignment="1" applyProtection="1">
      <alignment vertical="center"/>
      <protection/>
    </xf>
    <xf numFmtId="49" fontId="7" fillId="0" borderId="6" xfId="0" applyNumberFormat="1" applyFont="1" applyBorder="1" applyAlignment="1" applyProtection="1">
      <alignment vertical="center"/>
      <protection/>
    </xf>
    <xf numFmtId="49" fontId="7" fillId="0" borderId="63" xfId="0" applyNumberFormat="1" applyFont="1" applyBorder="1" applyAlignment="1" applyProtection="1">
      <alignment horizontal="center" vertical="center" wrapText="1"/>
      <protection/>
    </xf>
    <xf numFmtId="0" fontId="0" fillId="0" borderId="63" xfId="0" applyBorder="1" applyAlignment="1">
      <alignment horizontal="center" vertical="center" wrapText="1"/>
    </xf>
    <xf numFmtId="49" fontId="7" fillId="0" borderId="6" xfId="0" applyNumberFormat="1" applyFont="1" applyBorder="1" applyAlignment="1" applyProtection="1">
      <alignment horizontal="left" vertical="center"/>
      <protection/>
    </xf>
    <xf numFmtId="0" fontId="0" fillId="2" borderId="3" xfId="0" applyFill="1" applyBorder="1" applyAlignment="1" applyProtection="1">
      <alignment vertical="center"/>
      <protection/>
    </xf>
    <xf numFmtId="0" fontId="0" fillId="2" borderId="11" xfId="0" applyFill="1" applyBorder="1" applyAlignment="1" applyProtection="1">
      <alignment vertical="center"/>
      <protection/>
    </xf>
    <xf numFmtId="0" fontId="0" fillId="2" borderId="3" xfId="0" applyFill="1" applyBorder="1" applyAlignment="1" applyProtection="1">
      <alignment vertical="center"/>
      <protection locked="0"/>
    </xf>
    <xf numFmtId="0" fontId="0" fillId="2" borderId="11" xfId="0" applyFill="1" applyBorder="1" applyAlignment="1" applyProtection="1">
      <alignment vertical="center"/>
      <protection locked="0"/>
    </xf>
    <xf numFmtId="0" fontId="7" fillId="3" borderId="1" xfId="0" applyFont="1" applyFill="1" applyBorder="1" applyAlignment="1" applyProtection="1">
      <alignment horizontal="center" vertical="center" wrapText="1"/>
      <protection/>
    </xf>
    <xf numFmtId="0" fontId="13" fillId="0" borderId="21" xfId="0" applyNumberFormat="1" applyFont="1" applyBorder="1" applyAlignment="1" applyProtection="1">
      <alignment vertical="center" wrapText="1"/>
      <protection/>
    </xf>
    <xf numFmtId="0" fontId="7" fillId="0" borderId="11" xfId="0" applyNumberFormat="1" applyFont="1" applyBorder="1" applyAlignment="1" applyProtection="1">
      <alignment vertical="center" wrapText="1"/>
      <protection/>
    </xf>
    <xf numFmtId="0" fontId="2" fillId="3" borderId="22" xfId="0" applyNumberFormat="1" applyFont="1" applyFill="1" applyBorder="1" applyAlignment="1" applyProtection="1">
      <alignment horizontal="center" vertical="center" wrapText="1"/>
      <protection/>
    </xf>
    <xf numFmtId="0" fontId="0" fillId="0" borderId="8" xfId="0" applyNumberFormat="1" applyBorder="1" applyAlignment="1" applyProtection="1">
      <alignment horizontal="center" vertical="center"/>
      <protection/>
    </xf>
    <xf numFmtId="0" fontId="0" fillId="0" borderId="24"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25" xfId="0" applyNumberFormat="1" applyBorder="1" applyAlignment="1" applyProtection="1">
      <alignment horizontal="center" vertical="center"/>
      <protection/>
    </xf>
    <xf numFmtId="0" fontId="0" fillId="0" borderId="33" xfId="0" applyNumberFormat="1" applyBorder="1" applyAlignment="1" applyProtection="1">
      <alignment horizontal="center" vertical="center"/>
      <protection/>
    </xf>
    <xf numFmtId="0" fontId="7" fillId="0" borderId="21" xfId="0" applyNumberFormat="1" applyFont="1" applyBorder="1" applyAlignment="1" applyProtection="1">
      <alignment vertical="center" wrapText="1"/>
      <protection/>
    </xf>
    <xf numFmtId="0" fontId="22" fillId="0" borderId="21" xfId="0" applyNumberFormat="1" applyFont="1" applyBorder="1" applyAlignment="1" applyProtection="1">
      <alignment vertical="center" wrapText="1"/>
      <protection/>
    </xf>
    <xf numFmtId="0" fontId="2" fillId="0" borderId="21" xfId="0" applyNumberFormat="1" applyFont="1" applyBorder="1" applyAlignment="1" applyProtection="1">
      <alignment horizontal="center" vertical="center" wrapText="1"/>
      <protection/>
    </xf>
    <xf numFmtId="0" fontId="2" fillId="0" borderId="3" xfId="0" applyNumberFormat="1" applyFont="1" applyBorder="1" applyAlignment="1" applyProtection="1">
      <alignment horizontal="center" vertical="center" wrapText="1"/>
      <protection/>
    </xf>
    <xf numFmtId="0" fontId="2" fillId="0" borderId="3" xfId="0" applyNumberFormat="1" applyFont="1" applyBorder="1" applyAlignment="1" applyProtection="1">
      <alignment vertical="center" wrapText="1"/>
      <protection/>
    </xf>
    <xf numFmtId="0" fontId="2" fillId="0" borderId="11" xfId="0" applyNumberFormat="1" applyFont="1" applyBorder="1" applyAlignment="1" applyProtection="1">
      <alignment vertical="center" wrapText="1"/>
      <protection/>
    </xf>
    <xf numFmtId="0" fontId="2" fillId="0" borderId="0" xfId="0" applyNumberFormat="1" applyFont="1" applyBorder="1" applyAlignment="1" applyProtection="1">
      <alignment horizontal="center" vertical="center" wrapText="1"/>
      <protection/>
    </xf>
    <xf numFmtId="0" fontId="2" fillId="0" borderId="32" xfId="0" applyNumberFormat="1" applyFont="1" applyBorder="1" applyAlignment="1" applyProtection="1">
      <alignment horizontal="center" vertical="center" wrapText="1"/>
      <protection/>
    </xf>
    <xf numFmtId="0" fontId="2" fillId="0" borderId="1" xfId="0" applyNumberFormat="1" applyFont="1" applyBorder="1" applyAlignment="1" applyProtection="1">
      <alignment vertical="center"/>
      <protection/>
    </xf>
    <xf numFmtId="0" fontId="15" fillId="2" borderId="39" xfId="0" applyNumberFormat="1" applyFont="1" applyFill="1" applyBorder="1" applyAlignment="1" applyProtection="1">
      <alignment horizontal="left" vertical="center"/>
      <protection/>
    </xf>
    <xf numFmtId="0" fontId="0" fillId="2" borderId="12" xfId="0" applyFill="1" applyBorder="1" applyAlignment="1" applyProtection="1">
      <alignment vertical="center"/>
      <protection/>
    </xf>
    <xf numFmtId="0" fontId="0" fillId="2" borderId="40" xfId="0" applyFill="1" applyBorder="1" applyAlignment="1" applyProtection="1">
      <alignment vertical="center"/>
      <protection/>
    </xf>
    <xf numFmtId="0" fontId="2" fillId="3" borderId="29" xfId="0" applyNumberFormat="1" applyFont="1" applyFill="1" applyBorder="1" applyAlignment="1" applyProtection="1">
      <alignment horizontal="center" vertical="center" wrapText="1"/>
      <protection/>
    </xf>
    <xf numFmtId="0" fontId="1" fillId="3" borderId="28" xfId="0" applyNumberFormat="1" applyFont="1" applyFill="1" applyBorder="1" applyAlignment="1" applyProtection="1">
      <alignment horizontal="center" vertical="center"/>
      <protection/>
    </xf>
    <xf numFmtId="0" fontId="1" fillId="3" borderId="55" xfId="0" applyNumberFormat="1" applyFont="1" applyFill="1" applyBorder="1" applyAlignment="1" applyProtection="1">
      <alignment horizontal="center" vertical="center"/>
      <protection/>
    </xf>
    <xf numFmtId="0" fontId="2" fillId="3" borderId="48" xfId="0" applyNumberFormat="1" applyFont="1" applyFill="1" applyBorder="1" applyAlignment="1" applyProtection="1">
      <alignment horizontal="center" vertical="center"/>
      <protection/>
    </xf>
    <xf numFmtId="0" fontId="2" fillId="3" borderId="58" xfId="0" applyNumberFormat="1" applyFont="1" applyFill="1" applyBorder="1" applyAlignment="1" applyProtection="1">
      <alignment horizontal="center" vertical="center"/>
      <protection/>
    </xf>
    <xf numFmtId="0" fontId="2" fillId="3" borderId="64" xfId="0" applyNumberFormat="1" applyFont="1" applyFill="1" applyBorder="1" applyAlignment="1" applyProtection="1">
      <alignment horizontal="center" vertical="center" wrapText="1"/>
      <protection/>
    </xf>
    <xf numFmtId="0" fontId="2" fillId="3" borderId="55" xfId="0" applyNumberFormat="1" applyFont="1" applyFill="1" applyBorder="1" applyAlignment="1" applyProtection="1">
      <alignment horizontal="center" vertical="center" wrapText="1"/>
      <protection/>
    </xf>
    <xf numFmtId="0" fontId="13" fillId="0" borderId="21" xfId="0" applyNumberFormat="1" applyFont="1" applyBorder="1" applyAlignment="1" applyProtection="1">
      <alignment vertical="center" wrapText="1"/>
      <protection/>
    </xf>
    <xf numFmtId="0" fontId="13" fillId="0" borderId="11" xfId="0" applyNumberFormat="1" applyFont="1" applyBorder="1" applyAlignment="1" applyProtection="1">
      <alignment vertical="center" wrapText="1"/>
      <protection/>
    </xf>
    <xf numFmtId="0" fontId="7" fillId="0" borderId="57" xfId="0" applyNumberFormat="1" applyFont="1" applyBorder="1" applyAlignment="1" applyProtection="1">
      <alignment vertical="center" wrapText="1"/>
      <protection/>
    </xf>
    <xf numFmtId="0" fontId="7" fillId="0" borderId="43" xfId="0" applyNumberFormat="1" applyFont="1" applyBorder="1" applyAlignment="1" applyProtection="1">
      <alignment vertical="center" wrapText="1"/>
      <protection/>
    </xf>
    <xf numFmtId="0" fontId="0" fillId="2" borderId="12" xfId="0" applyFill="1" applyBorder="1" applyAlignment="1" applyProtection="1">
      <alignment vertical="center"/>
      <protection locked="0"/>
    </xf>
    <xf numFmtId="0" fontId="0" fillId="2" borderId="40" xfId="0" applyFill="1" applyBorder="1" applyAlignment="1" applyProtection="1">
      <alignment vertical="center"/>
      <protection locked="0"/>
    </xf>
    <xf numFmtId="0" fontId="2" fillId="0" borderId="0" xfId="0" applyFont="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49" fontId="2" fillId="0" borderId="1" xfId="0" applyNumberFormat="1" applyFont="1" applyBorder="1" applyAlignment="1" applyProtection="1">
      <alignment vertical="center"/>
      <protection/>
    </xf>
    <xf numFmtId="14" fontId="15" fillId="2" borderId="39" xfId="0" applyNumberFormat="1" applyFont="1" applyFill="1" applyBorder="1" applyAlignment="1" applyProtection="1">
      <alignment horizontal="left" vertical="center"/>
      <protection locked="0"/>
    </xf>
    <xf numFmtId="49" fontId="2" fillId="3" borderId="29" xfId="0" applyNumberFormat="1" applyFont="1" applyFill="1" applyBorder="1" applyAlignment="1" applyProtection="1">
      <alignment horizontal="center" vertical="center" wrapText="1"/>
      <protection/>
    </xf>
    <xf numFmtId="49" fontId="1" fillId="3" borderId="28" xfId="0" applyNumberFormat="1" applyFont="1" applyFill="1" applyBorder="1" applyAlignment="1" applyProtection="1">
      <alignment horizontal="center" vertical="center"/>
      <protection/>
    </xf>
    <xf numFmtId="49" fontId="1" fillId="3" borderId="55" xfId="0" applyNumberFormat="1" applyFont="1" applyFill="1" applyBorder="1" applyAlignment="1" applyProtection="1">
      <alignment horizontal="center" vertical="center"/>
      <protection/>
    </xf>
    <xf numFmtId="49" fontId="2" fillId="3" borderId="22" xfId="0" applyNumberFormat="1" applyFont="1" applyFill="1" applyBorder="1" applyAlignment="1" applyProtection="1">
      <alignment horizontal="center" vertical="center" wrapText="1"/>
      <protection/>
    </xf>
    <xf numFmtId="0" fontId="0" fillId="0" borderId="8"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33" xfId="0" applyBorder="1" applyAlignment="1" applyProtection="1">
      <alignment horizontal="center" vertical="center"/>
      <protection/>
    </xf>
    <xf numFmtId="0" fontId="0" fillId="0" borderId="3" xfId="0" applyBorder="1" applyAlignment="1">
      <alignment horizontal="left" vertical="center"/>
    </xf>
    <xf numFmtId="0" fontId="0" fillId="0" borderId="11" xfId="0" applyBorder="1" applyAlignment="1">
      <alignment horizontal="left" vertical="center"/>
    </xf>
    <xf numFmtId="0" fontId="7" fillId="0" borderId="6" xfId="0" applyFont="1" applyBorder="1" applyAlignment="1" applyProtection="1">
      <alignment vertical="top" wrapText="1"/>
      <protection/>
    </xf>
    <xf numFmtId="0" fontId="22" fillId="0" borderId="1" xfId="0" applyFont="1" applyBorder="1" applyAlignment="1" applyProtection="1">
      <alignment vertical="top" wrapText="1"/>
      <protection/>
    </xf>
    <xf numFmtId="0" fontId="7" fillId="0" borderId="1" xfId="0" applyFont="1" applyBorder="1" applyAlignment="1" applyProtection="1">
      <alignment vertical="top" wrapText="1"/>
      <protection/>
    </xf>
    <xf numFmtId="0" fontId="7" fillId="0" borderId="1" xfId="0" applyFont="1" applyBorder="1" applyAlignment="1" applyProtection="1">
      <alignment vertical="top"/>
      <protection/>
    </xf>
    <xf numFmtId="0" fontId="7" fillId="0" borderId="21" xfId="0" applyFont="1" applyBorder="1" applyAlignment="1" applyProtection="1">
      <alignment vertical="top" wrapText="1"/>
      <protection/>
    </xf>
    <xf numFmtId="0" fontId="7" fillId="0" borderId="3" xfId="0" applyFont="1" applyBorder="1" applyAlignment="1" applyProtection="1">
      <alignment vertical="top" wrapText="1"/>
      <protection/>
    </xf>
    <xf numFmtId="0" fontId="7" fillId="0" borderId="1" xfId="0" applyFont="1" applyBorder="1" applyAlignment="1" applyProtection="1">
      <alignment vertical="center" wrapText="1"/>
      <protection/>
    </xf>
    <xf numFmtId="0" fontId="22" fillId="0" borderId="21" xfId="0" applyFont="1" applyBorder="1" applyAlignment="1" applyProtection="1">
      <alignment vertical="top" wrapText="1"/>
      <protection/>
    </xf>
    <xf numFmtId="0" fontId="22" fillId="0" borderId="3" xfId="0" applyFont="1" applyBorder="1" applyAlignment="1" applyProtection="1">
      <alignment vertical="top" wrapText="1"/>
      <protection/>
    </xf>
    <xf numFmtId="0" fontId="13" fillId="0" borderId="1" xfId="0" applyFont="1" applyBorder="1" applyAlignment="1" applyProtection="1">
      <alignment vertical="center" wrapText="1"/>
      <protection/>
    </xf>
    <xf numFmtId="0" fontId="7" fillId="0" borderId="1" xfId="0" applyFont="1" applyBorder="1" applyAlignment="1" applyProtection="1">
      <alignment horizontal="center" vertical="center" wrapText="1"/>
      <protection/>
    </xf>
    <xf numFmtId="172" fontId="7" fillId="2" borderId="1" xfId="0" applyNumberFormat="1" applyFont="1" applyFill="1" applyBorder="1" applyAlignment="1" applyProtection="1">
      <alignment horizontal="center" vertical="center" wrapText="1"/>
      <protection locked="0"/>
    </xf>
    <xf numFmtId="0" fontId="13" fillId="0" borderId="21" xfId="0" applyFont="1" applyBorder="1" applyAlignment="1" applyProtection="1">
      <alignment vertical="top" wrapText="1"/>
      <protection/>
    </xf>
    <xf numFmtId="0" fontId="13" fillId="0" borderId="3" xfId="0" applyFont="1" applyBorder="1" applyAlignment="1" applyProtection="1">
      <alignment vertical="top" wrapText="1"/>
      <protection/>
    </xf>
    <xf numFmtId="0" fontId="2" fillId="0" borderId="21" xfId="0" applyFont="1" applyBorder="1" applyAlignment="1" applyProtection="1">
      <alignment horizontal="center" vertical="top"/>
      <protection/>
    </xf>
    <xf numFmtId="0" fontId="2" fillId="0" borderId="3" xfId="0" applyFont="1" applyBorder="1" applyAlignment="1" applyProtection="1">
      <alignment vertical="top"/>
      <protection/>
    </xf>
    <xf numFmtId="0" fontId="2" fillId="0" borderId="11" xfId="0" applyFont="1" applyBorder="1" applyAlignment="1" applyProtection="1">
      <alignment vertical="top"/>
      <protection/>
    </xf>
    <xf numFmtId="0" fontId="7" fillId="0" borderId="1" xfId="0" applyFont="1" applyBorder="1" applyAlignment="1" applyProtection="1">
      <alignment wrapText="1"/>
      <protection/>
    </xf>
    <xf numFmtId="0" fontId="7" fillId="0" borderId="1" xfId="0" applyFont="1" applyBorder="1" applyAlignment="1" applyProtection="1">
      <alignment horizontal="justify" wrapText="1"/>
      <protection/>
    </xf>
    <xf numFmtId="0" fontId="7" fillId="0" borderId="1" xfId="0" applyFont="1" applyBorder="1" applyAlignment="1" applyProtection="1">
      <alignment horizontal="justify" vertical="top" wrapText="1"/>
      <protection/>
    </xf>
    <xf numFmtId="0" fontId="13" fillId="0" borderId="1" xfId="0" applyFont="1" applyBorder="1" applyAlignment="1" applyProtection="1">
      <alignment horizontal="justify" vertical="top" wrapText="1"/>
      <protection/>
    </xf>
    <xf numFmtId="0" fontId="13" fillId="0" borderId="1" xfId="0" applyFont="1" applyBorder="1" applyAlignment="1" applyProtection="1">
      <alignment vertical="top" wrapText="1"/>
      <protection/>
    </xf>
    <xf numFmtId="0" fontId="2" fillId="0" borderId="21" xfId="0" applyFont="1" applyFill="1" applyBorder="1" applyAlignment="1" applyProtection="1">
      <alignment horizontal="center" vertical="center"/>
      <protection/>
    </xf>
    <xf numFmtId="0" fontId="2" fillId="0" borderId="3" xfId="0" applyFont="1" applyBorder="1" applyAlignment="1" applyProtection="1">
      <alignment/>
      <protection/>
    </xf>
    <xf numFmtId="0" fontId="1" fillId="0" borderId="3" xfId="0" applyFont="1" applyBorder="1" applyAlignment="1" applyProtection="1">
      <alignment/>
      <protection/>
    </xf>
    <xf numFmtId="0" fontId="1" fillId="0" borderId="11" xfId="0" applyFont="1" applyBorder="1" applyAlignment="1" applyProtection="1">
      <alignment/>
      <protection/>
    </xf>
    <xf numFmtId="0" fontId="22" fillId="0" borderId="1" xfId="0" applyFont="1" applyBorder="1" applyAlignment="1" applyProtection="1">
      <alignment horizontal="justify" vertical="top" wrapText="1"/>
      <protection/>
    </xf>
    <xf numFmtId="49" fontId="2" fillId="3" borderId="48" xfId="0" applyNumberFormat="1" applyFont="1" applyFill="1" applyBorder="1" applyAlignment="1" applyProtection="1">
      <alignment horizontal="center" vertical="center"/>
      <protection/>
    </xf>
    <xf numFmtId="49" fontId="2" fillId="3" borderId="58" xfId="0" applyNumberFormat="1" applyFont="1" applyFill="1" applyBorder="1" applyAlignment="1" applyProtection="1">
      <alignment horizontal="center" vertical="center"/>
      <protection/>
    </xf>
    <xf numFmtId="49" fontId="7" fillId="3" borderId="1" xfId="0" applyNumberFormat="1" applyFont="1" applyFill="1" applyBorder="1" applyAlignment="1" applyProtection="1">
      <alignment horizontal="center" vertical="center" wrapText="1"/>
      <protection/>
    </xf>
    <xf numFmtId="49" fontId="7" fillId="3" borderId="34" xfId="0" applyNumberFormat="1" applyFont="1" applyFill="1" applyBorder="1" applyAlignment="1" applyProtection="1">
      <alignment horizontal="center" vertical="center" wrapText="1"/>
      <protection/>
    </xf>
    <xf numFmtId="0" fontId="0" fillId="0" borderId="2" xfId="0" applyBorder="1" applyAlignment="1">
      <alignment horizontal="center" vertical="center" wrapText="1"/>
    </xf>
    <xf numFmtId="49" fontId="7" fillId="3" borderId="39" xfId="0" applyNumberFormat="1"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2" borderId="3" xfId="0" applyFill="1" applyBorder="1" applyAlignment="1">
      <alignment horizontal="left" vertical="center"/>
    </xf>
    <xf numFmtId="0" fontId="0" fillId="2" borderId="11" xfId="0" applyFill="1" applyBorder="1" applyAlignment="1">
      <alignment horizontal="left" vertical="center"/>
    </xf>
    <xf numFmtId="0" fontId="0" fillId="0" borderId="3" xfId="0" applyBorder="1" applyAlignment="1">
      <alignment/>
    </xf>
    <xf numFmtId="0" fontId="0" fillId="0" borderId="11" xfId="0" applyBorder="1" applyAlignment="1">
      <alignment/>
    </xf>
    <xf numFmtId="49" fontId="7" fillId="0" borderId="21" xfId="0" applyNumberFormat="1"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13" fillId="3" borderId="10" xfId="0" applyFont="1" applyFill="1" applyBorder="1" applyAlignment="1" applyProtection="1">
      <alignment horizontal="center" vertical="center" wrapText="1"/>
      <protection/>
    </xf>
    <xf numFmtId="0" fontId="7" fillId="2" borderId="21" xfId="0" applyFont="1" applyFill="1" applyBorder="1" applyAlignment="1" applyProtection="1">
      <alignment vertical="top"/>
      <protection locked="0"/>
    </xf>
    <xf numFmtId="0" fontId="7" fillId="2" borderId="11" xfId="0" applyFont="1" applyFill="1" applyBorder="1" applyAlignment="1" applyProtection="1">
      <alignment vertical="top"/>
      <protection locked="0"/>
    </xf>
    <xf numFmtId="0" fontId="15" fillId="2" borderId="1" xfId="0" applyNumberFormat="1" applyFont="1" applyFill="1" applyBorder="1" applyAlignment="1" applyProtection="1">
      <alignment horizontal="left" vertical="center"/>
      <protection locked="0"/>
    </xf>
    <xf numFmtId="0" fontId="0" fillId="0" borderId="1" xfId="0" applyBorder="1" applyAlignment="1" applyProtection="1">
      <alignment/>
      <protection locked="0"/>
    </xf>
    <xf numFmtId="0" fontId="15" fillId="2" borderId="1" xfId="0" applyNumberFormat="1" applyFont="1" applyFill="1" applyBorder="1" applyAlignment="1" applyProtection="1">
      <alignment horizontal="left" vertical="center"/>
      <protection/>
    </xf>
    <xf numFmtId="0" fontId="0" fillId="0" borderId="1" xfId="0" applyBorder="1" applyAlignment="1">
      <alignment/>
    </xf>
    <xf numFmtId="49" fontId="7" fillId="3" borderId="34" xfId="0" applyNumberFormat="1"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49" fontId="7" fillId="3" borderId="39" xfId="0" applyNumberFormat="1" applyFont="1" applyFill="1"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3" fillId="3" borderId="34" xfId="0" applyNumberFormat="1" applyFont="1" applyFill="1" applyBorder="1" applyAlignment="1" applyProtection="1">
      <alignment horizontal="center" vertical="center" wrapText="1"/>
      <protection/>
    </xf>
    <xf numFmtId="0" fontId="10" fillId="0" borderId="2" xfId="0" applyFont="1" applyBorder="1" applyAlignment="1">
      <alignment horizontal="center" vertical="center" wrapText="1"/>
    </xf>
    <xf numFmtId="49" fontId="13" fillId="3" borderId="39" xfId="0" applyNumberFormat="1" applyFont="1" applyFill="1" applyBorder="1" applyAlignment="1" applyProtection="1">
      <alignment horizontal="center" vertical="center" wrapText="1"/>
      <protection/>
    </xf>
    <xf numFmtId="0" fontId="10" fillId="0" borderId="40" xfId="0" applyFont="1" applyBorder="1" applyAlignment="1">
      <alignment horizontal="center" vertical="center" wrapText="1"/>
    </xf>
    <xf numFmtId="49" fontId="7" fillId="3" borderId="21" xfId="0" applyNumberFormat="1" applyFont="1" applyFill="1" applyBorder="1" applyAlignment="1" applyProtection="1">
      <alignment horizontal="left" vertical="center"/>
      <protection locked="0"/>
    </xf>
    <xf numFmtId="0" fontId="0" fillId="3" borderId="11" xfId="0" applyFill="1" applyBorder="1" applyAlignment="1" applyProtection="1">
      <alignment horizontal="left" vertical="center"/>
      <protection locked="0"/>
    </xf>
    <xf numFmtId="0" fontId="0" fillId="3" borderId="36" xfId="0" applyFill="1"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0" fontId="0" fillId="3" borderId="12" xfId="0" applyFill="1" applyBorder="1" applyAlignment="1" applyProtection="1">
      <alignment horizontal="center" vertical="center" wrapText="1"/>
      <protection locked="0"/>
    </xf>
    <xf numFmtId="0" fontId="0" fillId="3" borderId="40" xfId="0" applyFill="1"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49" fontId="7" fillId="2" borderId="21" xfId="0" applyNumberFormat="1" applyFont="1" applyFill="1" applyBorder="1" applyAlignment="1" applyProtection="1">
      <alignment horizontal="center" vertical="center"/>
      <protection locked="0"/>
    </xf>
    <xf numFmtId="0" fontId="7" fillId="2" borderId="21" xfId="0" applyFont="1" applyFill="1" applyBorder="1" applyAlignment="1" applyProtection="1">
      <alignment vertical="center"/>
      <protection locked="0"/>
    </xf>
    <xf numFmtId="0" fontId="7" fillId="2" borderId="3" xfId="0" applyFont="1" applyFill="1" applyBorder="1" applyAlignment="1" applyProtection="1">
      <alignment vertical="center"/>
      <protection locked="0"/>
    </xf>
    <xf numFmtId="0" fontId="7" fillId="2" borderId="11" xfId="0" applyFont="1" applyFill="1" applyBorder="1" applyAlignment="1" applyProtection="1">
      <alignment vertical="center"/>
      <protection locked="0"/>
    </xf>
    <xf numFmtId="0" fontId="0" fillId="0" borderId="39" xfId="0" applyBorder="1" applyAlignment="1" applyProtection="1">
      <alignment horizontal="center" vertical="center" wrapText="1"/>
      <protection locked="0"/>
    </xf>
    <xf numFmtId="0" fontId="7" fillId="0" borderId="21" xfId="0" applyFont="1" applyBorder="1" applyAlignment="1" applyProtection="1">
      <alignment horizontal="left" vertical="center"/>
      <protection locked="0"/>
    </xf>
    <xf numFmtId="0" fontId="0" fillId="0" borderId="11" xfId="0" applyFont="1" applyBorder="1" applyAlignment="1" applyProtection="1">
      <alignment vertical="center"/>
      <protection locked="0"/>
    </xf>
    <xf numFmtId="0" fontId="13" fillId="3" borderId="62" xfId="0" applyFont="1" applyFill="1" applyBorder="1" applyAlignment="1" applyProtection="1">
      <alignment horizontal="center" vertical="center" wrapText="1"/>
      <protection/>
    </xf>
    <xf numFmtId="0" fontId="0" fillId="0" borderId="65" xfId="0" applyBorder="1" applyAlignment="1">
      <alignment horizontal="center" vertical="center" wrapText="1"/>
    </xf>
    <xf numFmtId="0" fontId="7" fillId="0" borderId="39" xfId="0" applyFont="1" applyBorder="1" applyAlignment="1" applyProtection="1">
      <alignment horizontal="left" vertical="center"/>
      <protection locked="0"/>
    </xf>
    <xf numFmtId="0" fontId="0" fillId="0" borderId="40" xfId="0" applyFont="1" applyBorder="1" applyAlignment="1" applyProtection="1">
      <alignment vertical="center"/>
      <protection locked="0"/>
    </xf>
    <xf numFmtId="0" fontId="2" fillId="2" borderId="1" xfId="0" applyNumberFormat="1" applyFont="1" applyFill="1" applyBorder="1" applyAlignment="1" applyProtection="1">
      <alignment vertical="center"/>
      <protection/>
    </xf>
    <xf numFmtId="0" fontId="2" fillId="0" borderId="32" xfId="0" applyFont="1" applyBorder="1" applyAlignment="1" applyProtection="1">
      <alignment horizontal="center"/>
      <protection/>
    </xf>
    <xf numFmtId="0" fontId="0" fillId="0" borderId="32" xfId="0" applyBorder="1" applyAlignment="1" applyProtection="1">
      <alignment horizontal="center"/>
      <protection/>
    </xf>
    <xf numFmtId="49" fontId="13" fillId="3" borderId="46" xfId="0" applyNumberFormat="1" applyFont="1" applyFill="1" applyBorder="1" applyAlignment="1" applyProtection="1">
      <alignment horizontal="center" vertical="center" wrapText="1"/>
      <protection/>
    </xf>
    <xf numFmtId="49" fontId="13" fillId="3" borderId="37" xfId="0" applyNumberFormat="1" applyFont="1" applyFill="1" applyBorder="1" applyAlignment="1" applyProtection="1">
      <alignment horizontal="center" vertical="center" wrapText="1"/>
      <protection/>
    </xf>
    <xf numFmtId="0" fontId="13" fillId="3" borderId="22" xfId="0" applyFont="1" applyFill="1" applyBorder="1" applyAlignment="1" applyProtection="1">
      <alignment horizontal="center" vertical="center" wrapText="1"/>
      <protection/>
    </xf>
    <xf numFmtId="0" fontId="0" fillId="0" borderId="52" xfId="0" applyBorder="1" applyAlignment="1">
      <alignment wrapText="1"/>
    </xf>
    <xf numFmtId="0" fontId="13" fillId="3" borderId="25" xfId="0" applyFont="1" applyFill="1" applyBorder="1" applyAlignment="1" applyProtection="1">
      <alignment horizontal="center" vertical="center" wrapText="1"/>
      <protection/>
    </xf>
    <xf numFmtId="0" fontId="0" fillId="0" borderId="51" xfId="0" applyBorder="1" applyAlignment="1">
      <alignment wrapText="1"/>
    </xf>
    <xf numFmtId="0" fontId="13" fillId="3" borderId="61" xfId="0" applyFont="1" applyFill="1" applyBorder="1" applyAlignment="1" applyProtection="1">
      <alignment horizontal="center" vertical="center" wrapText="1"/>
      <protection/>
    </xf>
    <xf numFmtId="0" fontId="0" fillId="0" borderId="66" xfId="0" applyBorder="1" applyAlignment="1">
      <alignment horizontal="center" vertical="center" wrapText="1"/>
    </xf>
    <xf numFmtId="0" fontId="7" fillId="0" borderId="21" xfId="0" applyFont="1" applyBorder="1" applyAlignment="1" applyProtection="1">
      <alignment horizontal="left" vertical="center"/>
      <protection locked="0"/>
    </xf>
    <xf numFmtId="0" fontId="7" fillId="0" borderId="39" xfId="0" applyFont="1"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1" fillId="2" borderId="1" xfId="0" applyNumberFormat="1" applyFont="1" applyFill="1" applyBorder="1" applyAlignment="1" applyProtection="1">
      <alignment vertical="center"/>
      <protection/>
    </xf>
    <xf numFmtId="0" fontId="2" fillId="2" borderId="1" xfId="0" applyNumberFormat="1" applyFont="1" applyFill="1" applyBorder="1" applyAlignment="1" applyProtection="1">
      <alignment vertical="center" wrapText="1"/>
      <protection/>
    </xf>
    <xf numFmtId="49" fontId="7" fillId="3" borderId="61" xfId="0" applyNumberFormat="1" applyFont="1" applyFill="1" applyBorder="1" applyAlignment="1" applyProtection="1">
      <alignment horizontal="center" vertical="center" wrapText="1"/>
      <protection/>
    </xf>
    <xf numFmtId="49" fontId="7" fillId="0" borderId="66" xfId="0" applyNumberFormat="1" applyFont="1" applyBorder="1" applyAlignment="1" applyProtection="1">
      <alignment horizontal="center" vertical="center" wrapText="1"/>
      <protection/>
    </xf>
    <xf numFmtId="0" fontId="7" fillId="3" borderId="46" xfId="0" applyFont="1" applyFill="1" applyBorder="1" applyAlignment="1" applyProtection="1">
      <alignment horizontal="center" vertical="center" wrapText="1"/>
      <protection/>
    </xf>
    <xf numFmtId="0" fontId="7" fillId="3" borderId="41" xfId="0" applyFont="1" applyFill="1" applyBorder="1" applyAlignment="1" applyProtection="1">
      <alignment horizontal="center" vertical="center" wrapText="1"/>
      <protection/>
    </xf>
    <xf numFmtId="49" fontId="7" fillId="3" borderId="22" xfId="0" applyNumberFormat="1" applyFont="1" applyFill="1" applyBorder="1" applyAlignment="1" applyProtection="1">
      <alignment horizontal="center" vertical="center" wrapText="1"/>
      <protection/>
    </xf>
    <xf numFmtId="49" fontId="7" fillId="0" borderId="25" xfId="0" applyNumberFormat="1" applyFont="1" applyBorder="1" applyAlignment="1" applyProtection="1">
      <alignment horizontal="center" vertical="center" wrapText="1"/>
      <protection/>
    </xf>
    <xf numFmtId="49" fontId="7" fillId="2" borderId="1" xfId="0" applyNumberFormat="1" applyFont="1" applyFill="1" applyBorder="1" applyAlignment="1" applyProtection="1">
      <alignment horizontal="center" vertical="center"/>
      <protection locked="0"/>
    </xf>
    <xf numFmtId="0" fontId="0" fillId="2" borderId="1" xfId="0" applyFill="1" applyBorder="1" applyAlignment="1" applyProtection="1">
      <alignment vertical="center"/>
      <protection locked="0"/>
    </xf>
    <xf numFmtId="0" fontId="2" fillId="0" borderId="21" xfId="0" applyFont="1" applyBorder="1" applyAlignment="1" applyProtection="1">
      <alignment vertical="center" wrapText="1"/>
      <protection/>
    </xf>
    <xf numFmtId="0" fontId="2" fillId="0" borderId="11" xfId="0" applyFont="1" applyBorder="1" applyAlignment="1" applyProtection="1">
      <alignment vertical="center" wrapText="1"/>
      <protection/>
    </xf>
    <xf numFmtId="0" fontId="24" fillId="0" borderId="0" xfId="0" applyFont="1" applyAlignment="1">
      <alignment horizontal="center"/>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dxfs count="2">
    <dxf>
      <font>
        <b val="0"/>
        <i val="0"/>
        <strike val="0"/>
        <color rgb="FFFF0000"/>
      </font>
      <border/>
    </dxf>
    <dxf>
      <font>
        <b val="0"/>
        <i val="0"/>
        <strike val="0"/>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eminvest@stonline.sk" TargetMode="External" /><Relationship Id="rId2" Type="http://schemas.openxmlformats.org/officeDocument/2006/relationships/hyperlink" Target="http://www.cheminvest.sk/" TargetMode="External" /><Relationship Id="rId3" Type="http://schemas.openxmlformats.org/officeDocument/2006/relationships/hyperlink" Target="http://www.cheminvest.sk/" TargetMode="External" /><Relationship Id="rId4"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35"/>
  <sheetViews>
    <sheetView showGridLines="0" tabSelected="1" zoomScale="85" zoomScaleNormal="85" workbookViewId="0" topLeftCell="A1">
      <selection activeCell="B6" sqref="B6"/>
    </sheetView>
  </sheetViews>
  <sheetFormatPr defaultColWidth="9.140625" defaultRowHeight="12.75"/>
  <cols>
    <col min="1" max="1" width="31.28125" style="35" customWidth="1"/>
    <col min="2" max="2" width="21.140625" style="21" customWidth="1"/>
    <col min="3" max="3" width="19.28125" style="35" customWidth="1"/>
    <col min="4" max="4" width="12.421875" style="21" customWidth="1"/>
    <col min="5" max="5" width="17.28125" style="21" customWidth="1"/>
    <col min="6" max="6" width="12.28125" style="21" customWidth="1"/>
    <col min="7" max="7" width="10.28125" style="21" customWidth="1"/>
    <col min="8" max="8" width="11.7109375" style="21" bestFit="1" customWidth="1"/>
    <col min="9" max="9" width="9.7109375" style="21" customWidth="1"/>
    <col min="10" max="16384" width="9.140625" style="21" customWidth="1"/>
  </cols>
  <sheetData>
    <row r="1" spans="1:9" ht="15.75">
      <c r="A1" s="248" t="s">
        <v>853</v>
      </c>
      <c r="B1" s="246"/>
      <c r="C1" s="593" t="s">
        <v>302</v>
      </c>
      <c r="D1" s="594"/>
      <c r="E1" s="594"/>
      <c r="F1" s="246"/>
      <c r="G1" s="246"/>
      <c r="H1" s="246"/>
      <c r="I1" s="246"/>
    </row>
    <row r="2" spans="1:9" ht="17.25" customHeight="1">
      <c r="A2" s="352" t="s">
        <v>864</v>
      </c>
      <c r="B2" s="605"/>
      <c r="C2" s="605"/>
      <c r="D2" s="605"/>
      <c r="E2" s="605"/>
      <c r="F2" s="605"/>
      <c r="G2" s="605"/>
      <c r="H2" s="605"/>
      <c r="I2" s="605"/>
    </row>
    <row r="3" spans="1:9" ht="18" customHeight="1">
      <c r="A3" s="204"/>
      <c r="B3" s="352" t="s">
        <v>854</v>
      </c>
      <c r="C3" s="353"/>
      <c r="D3" s="353"/>
      <c r="E3" s="353"/>
      <c r="F3" s="353"/>
      <c r="G3" s="128"/>
      <c r="H3" s="128"/>
      <c r="I3" s="128"/>
    </row>
    <row r="4" spans="1:9" ht="15.75">
      <c r="A4" s="321" t="s">
        <v>399</v>
      </c>
      <c r="B4" s="603"/>
      <c r="C4" s="128"/>
      <c r="D4" s="128"/>
      <c r="E4" s="128"/>
      <c r="F4" s="128"/>
      <c r="G4" s="128"/>
      <c r="H4" s="128"/>
      <c r="I4" s="128"/>
    </row>
    <row r="5" spans="1:9" ht="9.75" customHeight="1" thickBot="1">
      <c r="A5" s="127"/>
      <c r="B5" s="129"/>
      <c r="C5" s="128"/>
      <c r="D5" s="128"/>
      <c r="E5" s="128"/>
      <c r="F5" s="128"/>
      <c r="G5" s="128"/>
      <c r="H5" s="128"/>
      <c r="I5" s="128"/>
    </row>
    <row r="6" spans="1:9" ht="13.5" thickBot="1">
      <c r="A6" s="130" t="s">
        <v>303</v>
      </c>
      <c r="B6" s="14" t="s">
        <v>256</v>
      </c>
      <c r="C6" s="23"/>
      <c r="D6" s="131" t="s">
        <v>407</v>
      </c>
      <c r="E6" s="354" t="s">
        <v>926</v>
      </c>
      <c r="F6" s="335"/>
      <c r="G6" s="335"/>
      <c r="H6" s="335"/>
      <c r="I6" s="336"/>
    </row>
    <row r="7" spans="1:9" s="128" customFormat="1" ht="13.5" thickBot="1">
      <c r="A7" s="238"/>
      <c r="B7" s="82"/>
      <c r="C7" s="139"/>
      <c r="D7" s="186"/>
      <c r="E7" s="82"/>
      <c r="F7" s="205"/>
      <c r="G7" s="205"/>
      <c r="H7" s="205"/>
      <c r="I7" s="205"/>
    </row>
    <row r="8" spans="1:9" ht="13.5" thickBot="1">
      <c r="A8" s="130" t="s">
        <v>7</v>
      </c>
      <c r="B8" s="189" t="s">
        <v>8</v>
      </c>
      <c r="C8" s="15" t="s">
        <v>267</v>
      </c>
      <c r="D8" s="189" t="s">
        <v>9</v>
      </c>
      <c r="E8" s="15" t="s">
        <v>268</v>
      </c>
      <c r="F8" s="187"/>
      <c r="G8" s="187"/>
      <c r="H8" s="187"/>
      <c r="I8" s="188"/>
    </row>
    <row r="9" spans="1:9" ht="13.5" customHeight="1" thickBot="1">
      <c r="A9" s="129"/>
      <c r="B9" s="24"/>
      <c r="C9" s="25"/>
      <c r="D9" s="25"/>
      <c r="E9" s="24"/>
      <c r="F9" s="24"/>
      <c r="G9" s="26"/>
      <c r="H9" s="26"/>
      <c r="I9" s="26"/>
    </row>
    <row r="10" spans="1:9" ht="13.5" thickBot="1">
      <c r="A10" s="130" t="s">
        <v>816</v>
      </c>
      <c r="B10" s="354" t="s">
        <v>922</v>
      </c>
      <c r="C10" s="331"/>
      <c r="D10" s="331"/>
      <c r="E10" s="331"/>
      <c r="F10" s="331"/>
      <c r="G10" s="331"/>
      <c r="H10" s="331"/>
      <c r="I10" s="328"/>
    </row>
    <row r="11" spans="1:9" s="27" customFormat="1" ht="13.5" customHeight="1" thickBot="1">
      <c r="A11" s="25"/>
      <c r="B11" s="25"/>
      <c r="C11" s="25"/>
      <c r="E11" s="25"/>
      <c r="F11" s="25"/>
      <c r="G11" s="25"/>
      <c r="H11" s="25"/>
      <c r="I11" s="25"/>
    </row>
    <row r="12" spans="1:9" ht="18.75" customHeight="1" thickBot="1">
      <c r="A12" s="132" t="s">
        <v>400</v>
      </c>
      <c r="B12" s="354" t="s">
        <v>921</v>
      </c>
      <c r="C12" s="335"/>
      <c r="D12" s="335"/>
      <c r="E12" s="335"/>
      <c r="F12" s="335"/>
      <c r="G12" s="335"/>
      <c r="H12" s="335"/>
      <c r="I12" s="336"/>
    </row>
    <row r="13" spans="1:9" ht="9.75" customHeight="1" thickBot="1">
      <c r="A13" s="25"/>
      <c r="B13" s="23"/>
      <c r="C13" s="23"/>
      <c r="D13" s="23"/>
      <c r="E13" s="23"/>
      <c r="F13" s="23"/>
      <c r="G13" s="23"/>
      <c r="H13" s="23"/>
      <c r="I13" s="23"/>
    </row>
    <row r="14" spans="1:9" ht="12.75">
      <c r="A14" s="126" t="s">
        <v>408</v>
      </c>
      <c r="B14" s="604"/>
      <c r="C14" s="604"/>
      <c r="D14" s="28"/>
      <c r="E14" s="28"/>
      <c r="F14" s="28"/>
      <c r="G14" s="28"/>
      <c r="H14" s="28"/>
      <c r="I14" s="29"/>
    </row>
    <row r="15" spans="1:9" ht="12.75">
      <c r="A15" s="133" t="s">
        <v>401</v>
      </c>
      <c r="B15" s="530" t="s">
        <v>923</v>
      </c>
      <c r="C15" s="531"/>
      <c r="D15" s="531"/>
      <c r="E15" s="531"/>
      <c r="F15" s="531"/>
      <c r="G15" s="531"/>
      <c r="H15" s="531"/>
      <c r="I15" s="532"/>
    </row>
    <row r="16" spans="1:9" ht="12.75">
      <c r="A16" s="133" t="s">
        <v>421</v>
      </c>
      <c r="B16" s="530" t="s">
        <v>924</v>
      </c>
      <c r="C16" s="531"/>
      <c r="D16" s="531"/>
      <c r="E16" s="531"/>
      <c r="F16" s="531"/>
      <c r="G16" s="531"/>
      <c r="H16" s="531"/>
      <c r="I16" s="532"/>
    </row>
    <row r="17" spans="1:9" ht="13.5" thickBot="1">
      <c r="A17" s="134" t="s">
        <v>393</v>
      </c>
      <c r="B17" s="527" t="s">
        <v>925</v>
      </c>
      <c r="C17" s="528"/>
      <c r="D17" s="528"/>
      <c r="E17" s="528"/>
      <c r="F17" s="528"/>
      <c r="G17" s="528"/>
      <c r="H17" s="528"/>
      <c r="I17" s="529"/>
    </row>
    <row r="18" spans="1:9" ht="9.75" customHeight="1" thickBot="1">
      <c r="A18" s="30"/>
      <c r="B18" s="23"/>
      <c r="C18" s="21"/>
      <c r="I18" s="23"/>
    </row>
    <row r="19" spans="1:9" ht="13.5" thickBot="1">
      <c r="A19" s="130" t="s">
        <v>417</v>
      </c>
      <c r="B19" s="354" t="s">
        <v>238</v>
      </c>
      <c r="C19" s="354"/>
      <c r="D19" s="354"/>
      <c r="E19" s="354"/>
      <c r="F19" s="354"/>
      <c r="G19" s="354"/>
      <c r="H19" s="354"/>
      <c r="I19" s="329"/>
    </row>
    <row r="20" spans="1:9" ht="9.75" customHeight="1" thickBot="1">
      <c r="A20" s="23"/>
      <c r="B20" s="23"/>
      <c r="C20" s="23"/>
      <c r="I20" s="23"/>
    </row>
    <row r="21" spans="1:9" ht="13.5" thickBot="1">
      <c r="A21" s="130" t="s">
        <v>409</v>
      </c>
      <c r="B21" s="135" t="s">
        <v>402</v>
      </c>
      <c r="C21" s="15" t="s">
        <v>503</v>
      </c>
      <c r="D21" s="193"/>
      <c r="E21" s="135" t="s">
        <v>403</v>
      </c>
      <c r="F21" s="354" t="s">
        <v>927</v>
      </c>
      <c r="G21" s="335"/>
      <c r="H21" s="335"/>
      <c r="I21" s="336"/>
    </row>
    <row r="22" spans="1:9" ht="9.75" customHeight="1" thickBot="1">
      <c r="A22" s="22"/>
      <c r="B22" s="22"/>
      <c r="C22" s="25"/>
      <c r="D22" s="23"/>
      <c r="E22" s="22"/>
      <c r="I22" s="23"/>
    </row>
    <row r="23" spans="1:9" ht="13.5" thickBot="1">
      <c r="A23" s="130" t="s">
        <v>410</v>
      </c>
      <c r="B23" s="135" t="s">
        <v>402</v>
      </c>
      <c r="C23" s="15" t="s">
        <v>503</v>
      </c>
      <c r="D23" s="193"/>
      <c r="E23" s="135" t="s">
        <v>403</v>
      </c>
      <c r="F23" s="354" t="s">
        <v>928</v>
      </c>
      <c r="G23" s="335"/>
      <c r="H23" s="335"/>
      <c r="I23" s="336"/>
    </row>
    <row r="24" spans="1:9" ht="13.5" thickBot="1">
      <c r="A24" s="23"/>
      <c r="B24" s="23"/>
      <c r="C24" s="23"/>
      <c r="E24" s="23"/>
      <c r="F24" s="23"/>
      <c r="G24" s="23"/>
      <c r="H24" s="23"/>
      <c r="I24" s="23"/>
    </row>
    <row r="25" spans="1:9" ht="13.5" thickBot="1">
      <c r="A25" s="130" t="s">
        <v>670</v>
      </c>
      <c r="B25" s="325" t="s">
        <v>929</v>
      </c>
      <c r="C25" s="335"/>
      <c r="D25" s="335"/>
      <c r="E25" s="335"/>
      <c r="F25" s="335"/>
      <c r="G25" s="335"/>
      <c r="H25" s="335"/>
      <c r="I25" s="336"/>
    </row>
    <row r="26" spans="1:9" ht="7.5" customHeight="1" thickBot="1">
      <c r="A26" s="22"/>
      <c r="B26" s="24"/>
      <c r="C26" s="24"/>
      <c r="D26" s="31"/>
      <c r="E26" s="31"/>
      <c r="F26" s="31"/>
      <c r="G26" s="31"/>
      <c r="H26" s="31"/>
      <c r="I26" s="31"/>
    </row>
    <row r="27" spans="1:9" ht="13.5" thickBot="1">
      <c r="A27" s="130" t="s">
        <v>404</v>
      </c>
      <c r="B27" s="325" t="s">
        <v>930</v>
      </c>
      <c r="C27" s="326"/>
      <c r="D27" s="326"/>
      <c r="E27" s="326"/>
      <c r="F27" s="326"/>
      <c r="G27" s="326"/>
      <c r="H27" s="326"/>
      <c r="I27" s="327"/>
    </row>
    <row r="28" spans="1:9" ht="9.75" customHeight="1" thickBot="1">
      <c r="A28" s="23"/>
      <c r="B28" s="23"/>
      <c r="C28" s="23"/>
      <c r="D28" s="23"/>
      <c r="E28" s="23"/>
      <c r="F28" s="23"/>
      <c r="G28" s="23"/>
      <c r="H28" s="23"/>
      <c r="I28" s="32"/>
    </row>
    <row r="29" spans="1:9" ht="13.5" thickBot="1">
      <c r="A29" s="130" t="s">
        <v>411</v>
      </c>
      <c r="B29" s="354" t="s">
        <v>931</v>
      </c>
      <c r="C29" s="330"/>
      <c r="D29" s="23"/>
      <c r="E29" s="365" t="s">
        <v>944</v>
      </c>
      <c r="F29" s="366"/>
      <c r="G29" s="354" t="s">
        <v>932</v>
      </c>
      <c r="H29" s="354"/>
      <c r="I29" s="330"/>
    </row>
    <row r="30" spans="1:9" ht="9.75" customHeight="1" thickBot="1">
      <c r="A30" s="21"/>
      <c r="B30" s="23"/>
      <c r="C30" s="23"/>
      <c r="D30" s="23"/>
      <c r="E30" s="23"/>
      <c r="F30" s="23"/>
      <c r="G30" s="23"/>
      <c r="H30" s="23"/>
      <c r="I30" s="23"/>
    </row>
    <row r="31" spans="1:9" ht="9.75" customHeight="1">
      <c r="A31" s="504" t="s">
        <v>412</v>
      </c>
      <c r="B31" s="551"/>
      <c r="C31" s="552"/>
      <c r="D31" s="552"/>
      <c r="E31" s="552"/>
      <c r="F31" s="552"/>
      <c r="G31" s="552"/>
      <c r="H31" s="552"/>
      <c r="I31" s="553"/>
    </row>
    <row r="32" spans="1:9" ht="9.75" customHeight="1">
      <c r="A32" s="549"/>
      <c r="B32" s="554"/>
      <c r="C32" s="554"/>
      <c r="D32" s="554"/>
      <c r="E32" s="554"/>
      <c r="F32" s="554"/>
      <c r="G32" s="554"/>
      <c r="H32" s="554"/>
      <c r="I32" s="555"/>
    </row>
    <row r="33" spans="1:9" ht="13.5" thickBot="1">
      <c r="A33" s="550"/>
      <c r="B33" s="556"/>
      <c r="C33" s="556"/>
      <c r="D33" s="556"/>
      <c r="E33" s="556"/>
      <c r="F33" s="556"/>
      <c r="G33" s="556"/>
      <c r="H33" s="556"/>
      <c r="I33" s="557"/>
    </row>
    <row r="34" spans="1:9" ht="13.5" thickBot="1">
      <c r="A34" s="22"/>
      <c r="B34" s="82"/>
      <c r="C34" s="83"/>
      <c r="D34" s="83"/>
      <c r="E34" s="83"/>
      <c r="F34" s="83"/>
      <c r="G34" s="83"/>
      <c r="H34" s="83"/>
      <c r="I34" s="83"/>
    </row>
    <row r="35" spans="1:9" ht="26.25" customHeight="1">
      <c r="A35" s="477" t="s">
        <v>859</v>
      </c>
      <c r="B35" s="597" t="s">
        <v>644</v>
      </c>
      <c r="C35" s="558" t="s">
        <v>856</v>
      </c>
      <c r="D35" s="559"/>
      <c r="E35" s="559"/>
      <c r="F35" s="561" t="s">
        <v>930</v>
      </c>
      <c r="G35" s="562"/>
      <c r="H35" s="562"/>
      <c r="I35" s="563"/>
    </row>
    <row r="36" spans="1:9" ht="12.75">
      <c r="A36" s="595"/>
      <c r="B36" s="598"/>
      <c r="C36" s="560"/>
      <c r="D36" s="560"/>
      <c r="E36" s="560"/>
      <c r="F36" s="564"/>
      <c r="G36" s="564"/>
      <c r="H36" s="564"/>
      <c r="I36" s="565"/>
    </row>
    <row r="37" spans="1:9" ht="12.75">
      <c r="A37" s="595"/>
      <c r="B37" s="598"/>
      <c r="C37" s="560"/>
      <c r="D37" s="560"/>
      <c r="E37" s="560"/>
      <c r="F37" s="564"/>
      <c r="G37" s="564"/>
      <c r="H37" s="564"/>
      <c r="I37" s="565"/>
    </row>
    <row r="38" spans="1:9" ht="12.75">
      <c r="A38" s="595"/>
      <c r="B38" s="598"/>
      <c r="C38" s="443" t="s">
        <v>807</v>
      </c>
      <c r="D38" s="338"/>
      <c r="E38" s="338"/>
      <c r="F38" s="566" t="s">
        <v>115</v>
      </c>
      <c r="G38" s="567"/>
      <c r="H38" s="567"/>
      <c r="I38" s="568"/>
    </row>
    <row r="39" spans="1:9" ht="12.75">
      <c r="A39" s="595"/>
      <c r="B39" s="598"/>
      <c r="C39" s="602"/>
      <c r="D39" s="427"/>
      <c r="E39" s="427"/>
      <c r="F39" s="569"/>
      <c r="G39" s="569"/>
      <c r="H39" s="569"/>
      <c r="I39" s="570"/>
    </row>
    <row r="40" spans="1:9" ht="13.5" thickBot="1">
      <c r="A40" s="596"/>
      <c r="B40" s="599"/>
      <c r="C40" s="600" t="s">
        <v>855</v>
      </c>
      <c r="D40" s="601"/>
      <c r="E40" s="601"/>
      <c r="F40" s="334"/>
      <c r="G40" s="332"/>
      <c r="H40" s="332"/>
      <c r="I40" s="333"/>
    </row>
    <row r="41" spans="1:9" s="25" customFormat="1" ht="12.75">
      <c r="A41" s="247"/>
      <c r="B41" s="247"/>
      <c r="C41" s="247"/>
      <c r="D41" s="247"/>
      <c r="E41" s="247"/>
      <c r="F41" s="247"/>
      <c r="G41" s="247"/>
      <c r="H41" s="247"/>
      <c r="I41" s="247"/>
    </row>
    <row r="42" spans="1:9" s="25" customFormat="1" ht="13.5" thickBot="1">
      <c r="A42" s="247"/>
      <c r="B42" s="247"/>
      <c r="C42" s="247"/>
      <c r="D42" s="247"/>
      <c r="E42" s="247"/>
      <c r="F42" s="247"/>
      <c r="G42" s="247"/>
      <c r="H42" s="247"/>
      <c r="I42" s="247"/>
    </row>
    <row r="43" spans="1:14" ht="12.75">
      <c r="A43" s="126" t="s">
        <v>203</v>
      </c>
      <c r="B43" s="571" t="s">
        <v>240</v>
      </c>
      <c r="C43" s="571"/>
      <c r="D43" s="571"/>
      <c r="E43" s="571"/>
      <c r="F43" s="571"/>
      <c r="G43" s="571"/>
      <c r="H43" s="571"/>
      <c r="I43" s="572"/>
      <c r="J43" s="23"/>
      <c r="K43" s="23"/>
      <c r="L43" s="23"/>
      <c r="M43" s="23"/>
      <c r="N43" s="23"/>
    </row>
    <row r="44" spans="1:14" ht="12.75">
      <c r="A44" s="136"/>
      <c r="B44" s="573"/>
      <c r="C44" s="573"/>
      <c r="D44" s="573"/>
      <c r="E44" s="573"/>
      <c r="F44" s="573"/>
      <c r="G44" s="573"/>
      <c r="H44" s="573"/>
      <c r="I44" s="574"/>
      <c r="J44" s="23"/>
      <c r="K44" s="23"/>
      <c r="L44" s="23"/>
      <c r="M44" s="23"/>
      <c r="N44" s="23"/>
    </row>
    <row r="45" spans="1:14" ht="12.75">
      <c r="A45" s="136"/>
      <c r="B45" s="573"/>
      <c r="C45" s="573"/>
      <c r="D45" s="573"/>
      <c r="E45" s="573"/>
      <c r="F45" s="573"/>
      <c r="G45" s="573"/>
      <c r="H45" s="573"/>
      <c r="I45" s="574"/>
      <c r="J45" s="23"/>
      <c r="K45" s="23"/>
      <c r="L45" s="23"/>
      <c r="M45" s="23"/>
      <c r="N45" s="23"/>
    </row>
    <row r="46" spans="1:14" ht="12.75">
      <c r="A46" s="136"/>
      <c r="B46" s="573"/>
      <c r="C46" s="573"/>
      <c r="D46" s="573"/>
      <c r="E46" s="573"/>
      <c r="F46" s="573"/>
      <c r="G46" s="573"/>
      <c r="H46" s="573"/>
      <c r="I46" s="574"/>
      <c r="J46" s="23"/>
      <c r="K46" s="23"/>
      <c r="L46" s="23"/>
      <c r="M46" s="23"/>
      <c r="N46" s="23"/>
    </row>
    <row r="47" spans="1:14" ht="12.75">
      <c r="A47" s="136"/>
      <c r="B47" s="573"/>
      <c r="C47" s="573"/>
      <c r="D47" s="573"/>
      <c r="E47" s="573"/>
      <c r="F47" s="573"/>
      <c r="G47" s="573"/>
      <c r="H47" s="573"/>
      <c r="I47" s="574"/>
      <c r="J47" s="23"/>
      <c r="K47" s="23"/>
      <c r="L47" s="23"/>
      <c r="M47" s="23"/>
      <c r="N47" s="23"/>
    </row>
    <row r="48" spans="1:14" ht="13.5" thickBot="1">
      <c r="A48" s="137"/>
      <c r="B48" s="575"/>
      <c r="C48" s="575"/>
      <c r="D48" s="575"/>
      <c r="E48" s="575"/>
      <c r="F48" s="575"/>
      <c r="G48" s="575"/>
      <c r="H48" s="575"/>
      <c r="I48" s="576"/>
      <c r="J48" s="23"/>
      <c r="K48" s="23"/>
      <c r="L48" s="23"/>
      <c r="M48" s="23"/>
      <c r="N48" s="23"/>
    </row>
    <row r="49" spans="1:9" ht="12.75">
      <c r="A49" s="139"/>
      <c r="B49" s="139"/>
      <c r="C49" s="206"/>
      <c r="D49" s="33"/>
      <c r="E49" s="33"/>
      <c r="F49" s="23"/>
      <c r="G49" s="23"/>
      <c r="H49" s="23"/>
      <c r="I49" s="23"/>
    </row>
    <row r="50" spans="1:9" ht="15">
      <c r="A50" s="321" t="s">
        <v>100</v>
      </c>
      <c r="B50" s="322"/>
      <c r="C50" s="322"/>
      <c r="D50" s="23"/>
      <c r="E50" s="23"/>
      <c r="F50" s="23"/>
      <c r="G50" s="23"/>
      <c r="H50" s="23"/>
      <c r="I50" s="23"/>
    </row>
    <row r="51" spans="1:9" ht="15">
      <c r="A51" s="194"/>
      <c r="B51" s="195"/>
      <c r="C51" s="195"/>
      <c r="D51" s="23"/>
      <c r="E51" s="23"/>
      <c r="F51" s="23"/>
      <c r="G51" s="23"/>
      <c r="H51" s="23"/>
      <c r="I51" s="23"/>
    </row>
    <row r="52" spans="1:9" ht="15.75" customHeight="1">
      <c r="A52" s="313" t="s">
        <v>522</v>
      </c>
      <c r="B52" s="307"/>
      <c r="C52" s="307"/>
      <c r="D52" s="307"/>
      <c r="E52" s="307"/>
      <c r="F52" s="308"/>
      <c r="G52" s="590"/>
      <c r="H52" s="591"/>
      <c r="I52" s="592"/>
    </row>
    <row r="53" spans="1:9" ht="15.75" thickBot="1">
      <c r="A53" s="194"/>
      <c r="B53" s="195"/>
      <c r="C53" s="195"/>
      <c r="D53" s="23"/>
      <c r="E53" s="23"/>
      <c r="F53" s="23"/>
      <c r="G53" s="23"/>
      <c r="H53" s="23"/>
      <c r="I53" s="23"/>
    </row>
    <row r="54" spans="1:9" ht="13.5" thickBot="1">
      <c r="A54" s="579" t="s">
        <v>527</v>
      </c>
      <c r="B54" s="580"/>
      <c r="C54" s="583" t="s">
        <v>134</v>
      </c>
      <c r="D54" s="583"/>
      <c r="E54" s="583"/>
      <c r="F54" s="581" t="s">
        <v>738</v>
      </c>
      <c r="G54" s="581"/>
      <c r="H54" s="581"/>
      <c r="I54" s="582"/>
    </row>
    <row r="55" spans="1:9" ht="12.75">
      <c r="A55" s="586" t="s">
        <v>865</v>
      </c>
      <c r="B55" s="587"/>
      <c r="C55" s="584" t="s">
        <v>523</v>
      </c>
      <c r="D55" s="585"/>
      <c r="E55" s="585"/>
      <c r="F55" s="577" t="s">
        <v>101</v>
      </c>
      <c r="G55" s="577"/>
      <c r="H55" s="577"/>
      <c r="I55" s="578"/>
    </row>
    <row r="56" spans="1:9" ht="12.75">
      <c r="A56" s="588"/>
      <c r="B56" s="589"/>
      <c r="C56" s="306" t="s">
        <v>524</v>
      </c>
      <c r="D56" s="298"/>
      <c r="E56" s="298"/>
      <c r="F56" s="309" t="s">
        <v>102</v>
      </c>
      <c r="G56" s="309"/>
      <c r="H56" s="309"/>
      <c r="I56" s="310"/>
    </row>
    <row r="57" spans="1:9" ht="12.75">
      <c r="A57" s="588"/>
      <c r="B57" s="589"/>
      <c r="C57" s="306" t="s">
        <v>525</v>
      </c>
      <c r="D57" s="298"/>
      <c r="E57" s="298"/>
      <c r="F57" s="309" t="s">
        <v>739</v>
      </c>
      <c r="G57" s="309"/>
      <c r="H57" s="309"/>
      <c r="I57" s="310"/>
    </row>
    <row r="58" spans="1:9" ht="12.75">
      <c r="A58" s="588"/>
      <c r="B58" s="589"/>
      <c r="C58" s="306" t="s">
        <v>526</v>
      </c>
      <c r="D58" s="298"/>
      <c r="E58" s="298"/>
      <c r="F58" s="309" t="s">
        <v>500</v>
      </c>
      <c r="G58" s="309"/>
      <c r="H58" s="309"/>
      <c r="I58" s="310"/>
    </row>
    <row r="59" spans="1:9" ht="25.5" customHeight="1">
      <c r="A59" s="346" t="s">
        <v>868</v>
      </c>
      <c r="B59" s="347"/>
      <c r="C59" s="306" t="s">
        <v>201</v>
      </c>
      <c r="D59" s="298"/>
      <c r="E59" s="298"/>
      <c r="F59" s="309" t="s">
        <v>103</v>
      </c>
      <c r="G59" s="309"/>
      <c r="H59" s="309"/>
      <c r="I59" s="310"/>
    </row>
    <row r="60" spans="1:9" ht="26.25" customHeight="1">
      <c r="A60" s="348"/>
      <c r="B60" s="349"/>
      <c r="C60" s="337" t="s">
        <v>202</v>
      </c>
      <c r="D60" s="338"/>
      <c r="E60" s="339"/>
      <c r="F60" s="343" t="s">
        <v>104</v>
      </c>
      <c r="G60" s="338"/>
      <c r="H60" s="338"/>
      <c r="I60" s="344"/>
    </row>
    <row r="61" spans="1:9" ht="26.25" customHeight="1" thickBot="1">
      <c r="A61" s="350"/>
      <c r="B61" s="351"/>
      <c r="C61" s="340"/>
      <c r="D61" s="341"/>
      <c r="E61" s="342"/>
      <c r="F61" s="340"/>
      <c r="G61" s="341"/>
      <c r="H61" s="341"/>
      <c r="I61" s="345"/>
    </row>
    <row r="62" spans="1:9" ht="13.5" thickBot="1">
      <c r="A62" s="207" t="s">
        <v>867</v>
      </c>
      <c r="B62" s="208"/>
      <c r="C62" s="206"/>
      <c r="D62" s="206"/>
      <c r="E62" s="206"/>
      <c r="F62" s="139"/>
      <c r="G62" s="139"/>
      <c r="H62" s="139"/>
      <c r="I62" s="139"/>
    </row>
    <row r="63" spans="1:9" ht="12.75">
      <c r="A63" s="324" t="s">
        <v>528</v>
      </c>
      <c r="B63" s="320"/>
      <c r="C63" s="320" t="s">
        <v>134</v>
      </c>
      <c r="D63" s="485"/>
      <c r="E63" s="485"/>
      <c r="F63" s="304" t="s">
        <v>738</v>
      </c>
      <c r="G63" s="304"/>
      <c r="H63" s="304"/>
      <c r="I63" s="305"/>
    </row>
    <row r="64" spans="1:9" ht="12.75">
      <c r="A64" s="311" t="s">
        <v>866</v>
      </c>
      <c r="B64" s="312"/>
      <c r="C64" s="319" t="s">
        <v>895</v>
      </c>
      <c r="D64" s="317"/>
      <c r="E64" s="314"/>
      <c r="F64" s="343" t="s">
        <v>885</v>
      </c>
      <c r="G64" s="299"/>
      <c r="H64" s="299"/>
      <c r="I64" s="300"/>
    </row>
    <row r="65" spans="1:9" ht="21" customHeight="1">
      <c r="A65" s="499" t="s">
        <v>121</v>
      </c>
      <c r="B65" s="438"/>
      <c r="C65" s="315"/>
      <c r="D65" s="315"/>
      <c r="E65" s="316"/>
      <c r="F65" s="301"/>
      <c r="G65" s="302"/>
      <c r="H65" s="302"/>
      <c r="I65" s="303"/>
    </row>
    <row r="66" spans="1:9" ht="90.75" customHeight="1">
      <c r="A66" s="479"/>
      <c r="B66" s="438"/>
      <c r="C66" s="323" t="s">
        <v>896</v>
      </c>
      <c r="D66" s="318"/>
      <c r="E66" s="318"/>
      <c r="F66" s="358" t="s">
        <v>886</v>
      </c>
      <c r="G66" s="358"/>
      <c r="H66" s="358"/>
      <c r="I66" s="359"/>
    </row>
    <row r="67" spans="1:9" ht="21.75" customHeight="1">
      <c r="A67" s="494" t="s">
        <v>881</v>
      </c>
      <c r="B67" s="495"/>
      <c r="C67" s="323" t="s">
        <v>882</v>
      </c>
      <c r="D67" s="318"/>
      <c r="E67" s="318"/>
      <c r="F67" s="358" t="s">
        <v>887</v>
      </c>
      <c r="G67" s="358"/>
      <c r="H67" s="358"/>
      <c r="I67" s="359"/>
    </row>
    <row r="68" spans="1:9" ht="21.75" customHeight="1">
      <c r="A68" s="496"/>
      <c r="B68" s="495"/>
      <c r="C68" s="323" t="s">
        <v>883</v>
      </c>
      <c r="D68" s="318"/>
      <c r="E68" s="318"/>
      <c r="F68" s="358" t="s">
        <v>888</v>
      </c>
      <c r="G68" s="358"/>
      <c r="H68" s="358"/>
      <c r="I68" s="359"/>
    </row>
    <row r="69" spans="1:9" ht="21.75" customHeight="1" thickBot="1">
      <c r="A69" s="497"/>
      <c r="B69" s="498"/>
      <c r="C69" s="360" t="s">
        <v>884</v>
      </c>
      <c r="D69" s="361"/>
      <c r="E69" s="361"/>
      <c r="F69" s="500" t="s">
        <v>889</v>
      </c>
      <c r="G69" s="500"/>
      <c r="H69" s="500"/>
      <c r="I69" s="501"/>
    </row>
    <row r="70" spans="1:9" ht="12.75">
      <c r="A70" s="502"/>
      <c r="B70" s="503"/>
      <c r="C70" s="503"/>
      <c r="D70" s="503"/>
      <c r="E70" s="503"/>
      <c r="F70" s="503"/>
      <c r="G70" s="503"/>
      <c r="H70" s="503"/>
      <c r="I70" s="503"/>
    </row>
    <row r="71" spans="1:9" ht="12.75">
      <c r="A71" s="362" t="s">
        <v>869</v>
      </c>
      <c r="B71" s="363"/>
      <c r="C71" s="363"/>
      <c r="D71" s="363"/>
      <c r="E71" s="363"/>
      <c r="F71" s="363"/>
      <c r="G71" s="363"/>
      <c r="H71" s="363"/>
      <c r="I71" s="363"/>
    </row>
    <row r="72" spans="1:9" ht="13.5" thickBot="1">
      <c r="A72" s="364"/>
      <c r="B72" s="364"/>
      <c r="C72" s="364"/>
      <c r="D72" s="364"/>
      <c r="E72" s="364"/>
      <c r="F72" s="364"/>
      <c r="G72" s="364"/>
      <c r="H72" s="364"/>
      <c r="I72" s="364"/>
    </row>
    <row r="73" spans="1:9" ht="13.5" thickBot="1">
      <c r="A73" s="365" t="s">
        <v>905</v>
      </c>
      <c r="B73" s="366"/>
      <c r="C73" s="486"/>
      <c r="D73" s="367"/>
      <c r="E73" s="368"/>
      <c r="F73" s="257" t="s">
        <v>608</v>
      </c>
      <c r="G73" s="23"/>
      <c r="H73" s="23"/>
      <c r="I73" s="23"/>
    </row>
    <row r="74" spans="1:9" ht="13.5" thickBot="1">
      <c r="A74" s="129"/>
      <c r="B74" s="22"/>
      <c r="C74" s="23"/>
      <c r="D74" s="23"/>
      <c r="E74" s="23"/>
      <c r="F74" s="23"/>
      <c r="G74" s="23"/>
      <c r="H74" s="23"/>
      <c r="I74" s="23"/>
    </row>
    <row r="75" spans="1:9" ht="13.5" thickBot="1">
      <c r="A75" s="504" t="s">
        <v>673</v>
      </c>
      <c r="B75" s="505"/>
      <c r="C75" s="505"/>
      <c r="D75" s="505"/>
      <c r="E75" s="505"/>
      <c r="F75" s="505"/>
      <c r="G75" s="505"/>
      <c r="H75" s="505"/>
      <c r="I75" s="506"/>
    </row>
    <row r="76" spans="1:9" ht="12.75">
      <c r="A76" s="487"/>
      <c r="B76" s="488"/>
      <c r="C76" s="489"/>
      <c r="D76" s="489"/>
      <c r="E76" s="489"/>
      <c r="F76" s="489"/>
      <c r="G76" s="489"/>
      <c r="H76" s="489"/>
      <c r="I76" s="490"/>
    </row>
    <row r="77" spans="1:9" ht="13.5" thickBot="1">
      <c r="A77" s="491"/>
      <c r="B77" s="492"/>
      <c r="C77" s="492"/>
      <c r="D77" s="492"/>
      <c r="E77" s="492"/>
      <c r="F77" s="492"/>
      <c r="G77" s="492"/>
      <c r="H77" s="492"/>
      <c r="I77" s="493"/>
    </row>
    <row r="78" spans="1:9" ht="13.5" thickBot="1">
      <c r="A78" s="167"/>
      <c r="B78" s="167"/>
      <c r="C78" s="167"/>
      <c r="D78" s="167"/>
      <c r="E78" s="167"/>
      <c r="F78" s="167"/>
      <c r="G78" s="167"/>
      <c r="H78" s="167"/>
      <c r="I78" s="167"/>
    </row>
    <row r="79" spans="1:9" ht="13.5" thickBot="1">
      <c r="A79" s="138" t="s">
        <v>671</v>
      </c>
      <c r="B79" s="258"/>
      <c r="C79" s="167"/>
      <c r="D79" s="167"/>
      <c r="E79" s="167"/>
      <c r="F79" s="167"/>
      <c r="G79" s="167"/>
      <c r="H79" s="167"/>
      <c r="I79" s="167"/>
    </row>
    <row r="80" spans="1:9" ht="12.75">
      <c r="A80" s="167"/>
      <c r="B80" s="167"/>
      <c r="C80" s="167"/>
      <c r="D80" s="167"/>
      <c r="E80" s="167"/>
      <c r="F80" s="167"/>
      <c r="G80" s="167"/>
      <c r="H80" s="167"/>
      <c r="I80" s="167"/>
    </row>
    <row r="81" spans="1:9" ht="13.5" thickBot="1">
      <c r="A81" s="210" t="s">
        <v>122</v>
      </c>
      <c r="B81" s="167"/>
      <c r="C81" s="167"/>
      <c r="D81" s="167"/>
      <c r="E81" s="167"/>
      <c r="F81" s="167"/>
      <c r="G81" s="167"/>
      <c r="H81" s="167"/>
      <c r="I81" s="167"/>
    </row>
    <row r="82" spans="1:9" ht="13.5" thickBot="1">
      <c r="A82" s="365" t="s">
        <v>901</v>
      </c>
      <c r="B82" s="366"/>
      <c r="C82" s="366"/>
      <c r="D82" s="367"/>
      <c r="E82" s="367"/>
      <c r="F82" s="368"/>
      <c r="G82" s="239" t="s">
        <v>608</v>
      </c>
      <c r="H82" s="139"/>
      <c r="I82" s="139"/>
    </row>
    <row r="83" spans="1:9" ht="6" customHeight="1" thickBot="1">
      <c r="A83" s="129"/>
      <c r="B83" s="129"/>
      <c r="C83" s="129"/>
      <c r="D83" s="139"/>
      <c r="E83" s="139"/>
      <c r="F83" s="139"/>
      <c r="G83" s="139"/>
      <c r="H83" s="139"/>
      <c r="I83" s="139"/>
    </row>
    <row r="84" spans="1:9" ht="12.75">
      <c r="A84" s="477" t="s">
        <v>530</v>
      </c>
      <c r="B84" s="478"/>
      <c r="C84" s="355" t="s">
        <v>897</v>
      </c>
      <c r="D84" s="356"/>
      <c r="E84" s="357"/>
      <c r="F84" s="507" t="s">
        <v>899</v>
      </c>
      <c r="G84" s="508"/>
      <c r="H84" s="508"/>
      <c r="I84" s="509"/>
    </row>
    <row r="85" spans="1:9" ht="13.5" customHeight="1">
      <c r="A85" s="479"/>
      <c r="B85" s="438"/>
      <c r="C85" s="315"/>
      <c r="D85" s="315"/>
      <c r="E85" s="316"/>
      <c r="F85" s="301"/>
      <c r="G85" s="302"/>
      <c r="H85" s="302"/>
      <c r="I85" s="303"/>
    </row>
    <row r="86" spans="1:9" ht="12.75">
      <c r="A86" s="479"/>
      <c r="B86" s="438"/>
      <c r="C86" s="323" t="s">
        <v>898</v>
      </c>
      <c r="D86" s="318"/>
      <c r="E86" s="318"/>
      <c r="F86" s="358" t="s">
        <v>900</v>
      </c>
      <c r="G86" s="358"/>
      <c r="H86" s="358"/>
      <c r="I86" s="359"/>
    </row>
    <row r="87" spans="1:9" ht="12.75">
      <c r="A87" s="479"/>
      <c r="B87" s="438"/>
      <c r="C87" s="323" t="s">
        <v>882</v>
      </c>
      <c r="D87" s="318"/>
      <c r="E87" s="318"/>
      <c r="F87" s="358" t="s">
        <v>902</v>
      </c>
      <c r="G87" s="358"/>
      <c r="H87" s="358"/>
      <c r="I87" s="359"/>
    </row>
    <row r="88" spans="1:9" ht="12.75">
      <c r="A88" s="479"/>
      <c r="B88" s="438"/>
      <c r="C88" s="323" t="s">
        <v>883</v>
      </c>
      <c r="D88" s="318"/>
      <c r="E88" s="318"/>
      <c r="F88" s="358" t="s">
        <v>903</v>
      </c>
      <c r="G88" s="358"/>
      <c r="H88" s="358"/>
      <c r="I88" s="359"/>
    </row>
    <row r="89" spans="1:9" ht="13.5" thickBot="1">
      <c r="A89" s="480"/>
      <c r="B89" s="481"/>
      <c r="C89" s="360" t="s">
        <v>884</v>
      </c>
      <c r="D89" s="361"/>
      <c r="E89" s="361"/>
      <c r="F89" s="500" t="s">
        <v>904</v>
      </c>
      <c r="G89" s="500"/>
      <c r="H89" s="500"/>
      <c r="I89" s="501"/>
    </row>
    <row r="90" spans="1:9" ht="12.75">
      <c r="A90" s="82"/>
      <c r="B90" s="164"/>
      <c r="C90" s="164"/>
      <c r="D90" s="164"/>
      <c r="E90" s="165"/>
      <c r="F90" s="165"/>
      <c r="G90" s="164"/>
      <c r="H90" s="164"/>
      <c r="I90" s="164"/>
    </row>
    <row r="91" spans="1:9" ht="18" customHeight="1">
      <c r="A91" s="475" t="s">
        <v>906</v>
      </c>
      <c r="B91" s="476"/>
      <c r="C91" s="476"/>
      <c r="D91" s="476"/>
      <c r="E91" s="476"/>
      <c r="F91" s="476"/>
      <c r="G91" s="476"/>
      <c r="H91" s="476"/>
      <c r="I91" s="476"/>
    </row>
    <row r="92" spans="1:9" ht="12.75">
      <c r="A92" s="510" t="s">
        <v>939</v>
      </c>
      <c r="B92" s="511"/>
      <c r="C92" s="511"/>
      <c r="D92" s="511"/>
      <c r="E92" s="511"/>
      <c r="F92" s="511"/>
      <c r="G92" s="511"/>
      <c r="H92" s="511"/>
      <c r="I92" s="511"/>
    </row>
    <row r="93" spans="1:9" ht="12.75">
      <c r="A93" s="511"/>
      <c r="B93" s="511"/>
      <c r="C93" s="511"/>
      <c r="D93" s="511"/>
      <c r="E93" s="511"/>
      <c r="F93" s="511"/>
      <c r="G93" s="511"/>
      <c r="H93" s="511"/>
      <c r="I93" s="511"/>
    </row>
    <row r="94" spans="1:9" ht="12.75">
      <c r="A94" s="512"/>
      <c r="B94" s="512"/>
      <c r="C94" s="512"/>
      <c r="D94" s="512"/>
      <c r="E94" s="512"/>
      <c r="F94" s="512"/>
      <c r="G94" s="512"/>
      <c r="H94" s="512"/>
      <c r="I94" s="512"/>
    </row>
    <row r="95" spans="1:9" ht="12.75">
      <c r="A95" s="166" t="s">
        <v>938</v>
      </c>
      <c r="B95" s="82"/>
      <c r="C95" s="82"/>
      <c r="D95" s="82"/>
      <c r="E95" s="192"/>
      <c r="F95" s="192"/>
      <c r="G95" s="82"/>
      <c r="H95" s="82"/>
      <c r="I95" s="82"/>
    </row>
    <row r="96" spans="1:9" ht="12.75">
      <c r="A96" s="395" t="s">
        <v>907</v>
      </c>
      <c r="B96" s="387"/>
      <c r="C96" s="387"/>
      <c r="D96" s="387"/>
      <c r="E96" s="387"/>
      <c r="F96" s="387"/>
      <c r="G96" s="387"/>
      <c r="H96" s="387"/>
      <c r="I96" s="388"/>
    </row>
    <row r="97" spans="1:9" ht="12.75">
      <c r="A97" s="389"/>
      <c r="B97" s="390"/>
      <c r="C97" s="390"/>
      <c r="D97" s="390"/>
      <c r="E97" s="390"/>
      <c r="F97" s="390"/>
      <c r="G97" s="390"/>
      <c r="H97" s="390"/>
      <c r="I97" s="391"/>
    </row>
    <row r="98" spans="1:9" ht="12.75">
      <c r="A98" s="392"/>
      <c r="B98" s="393"/>
      <c r="C98" s="393"/>
      <c r="D98" s="393"/>
      <c r="E98" s="393"/>
      <c r="F98" s="393"/>
      <c r="G98" s="393"/>
      <c r="H98" s="393"/>
      <c r="I98" s="394"/>
    </row>
    <row r="99" spans="1:9" ht="12.75">
      <c r="A99" s="378" t="s">
        <v>0</v>
      </c>
      <c r="B99" s="378"/>
      <c r="C99" s="378"/>
      <c r="D99" s="378"/>
      <c r="E99" s="378"/>
      <c r="F99" s="378"/>
      <c r="G99" s="378"/>
      <c r="H99" s="378"/>
      <c r="I99" s="378"/>
    </row>
    <row r="100" spans="1:9" ht="12.75">
      <c r="A100" s="379"/>
      <c r="B100" s="379"/>
      <c r="C100" s="379"/>
      <c r="D100" s="379"/>
      <c r="E100" s="379"/>
      <c r="F100" s="379"/>
      <c r="G100" s="379"/>
      <c r="H100" s="379"/>
      <c r="I100" s="379"/>
    </row>
    <row r="101" spans="1:9" ht="12.75">
      <c r="A101" s="379"/>
      <c r="B101" s="379"/>
      <c r="C101" s="379"/>
      <c r="D101" s="379"/>
      <c r="E101" s="379"/>
      <c r="F101" s="379"/>
      <c r="G101" s="379"/>
      <c r="H101" s="379"/>
      <c r="I101" s="379"/>
    </row>
    <row r="102" spans="1:9" ht="12.75">
      <c r="A102" s="379"/>
      <c r="B102" s="379"/>
      <c r="C102" s="379"/>
      <c r="D102" s="379"/>
      <c r="E102" s="379"/>
      <c r="F102" s="379"/>
      <c r="G102" s="379"/>
      <c r="H102" s="379"/>
      <c r="I102" s="379"/>
    </row>
    <row r="103" spans="1:9" ht="12.75">
      <c r="A103" s="379"/>
      <c r="B103" s="379"/>
      <c r="C103" s="379"/>
      <c r="D103" s="379"/>
      <c r="E103" s="379"/>
      <c r="F103" s="379"/>
      <c r="G103" s="379"/>
      <c r="H103" s="379"/>
      <c r="I103" s="379"/>
    </row>
    <row r="104" spans="1:9" ht="12.75">
      <c r="A104" s="379"/>
      <c r="B104" s="379"/>
      <c r="C104" s="379"/>
      <c r="D104" s="379"/>
      <c r="E104" s="379"/>
      <c r="F104" s="379"/>
      <c r="G104" s="379"/>
      <c r="H104" s="379"/>
      <c r="I104" s="379"/>
    </row>
    <row r="105" spans="1:9" ht="12.75">
      <c r="A105" s="168"/>
      <c r="B105" s="168"/>
      <c r="C105" s="169"/>
      <c r="D105" s="169"/>
      <c r="E105" s="169"/>
      <c r="F105" s="169"/>
      <c r="G105" s="169"/>
      <c r="H105" s="169"/>
      <c r="I105" s="169"/>
    </row>
    <row r="106" spans="1:9" ht="12.75">
      <c r="A106" s="482" t="s">
        <v>913</v>
      </c>
      <c r="B106" s="483"/>
      <c r="C106" s="483"/>
      <c r="D106" s="483"/>
      <c r="E106" s="483"/>
      <c r="F106" s="483"/>
      <c r="G106" s="483"/>
      <c r="H106" s="483"/>
      <c r="I106" s="484"/>
    </row>
    <row r="107" spans="1:9" ht="12.75">
      <c r="A107" s="378" t="s">
        <v>198</v>
      </c>
      <c r="B107" s="378"/>
      <c r="C107" s="378"/>
      <c r="D107" s="378"/>
      <c r="E107" s="378"/>
      <c r="F107" s="378"/>
      <c r="G107" s="378"/>
      <c r="H107" s="378"/>
      <c r="I107" s="378"/>
    </row>
    <row r="108" spans="1:9" ht="12.75">
      <c r="A108" s="379"/>
      <c r="B108" s="379"/>
      <c r="C108" s="379"/>
      <c r="D108" s="379"/>
      <c r="E108" s="379"/>
      <c r="F108" s="379"/>
      <c r="G108" s="379"/>
      <c r="H108" s="379"/>
      <c r="I108" s="379"/>
    </row>
    <row r="109" spans="1:9" ht="12.75">
      <c r="A109" s="379"/>
      <c r="B109" s="379"/>
      <c r="C109" s="379"/>
      <c r="D109" s="379"/>
      <c r="E109" s="379"/>
      <c r="F109" s="379"/>
      <c r="G109" s="379"/>
      <c r="H109" s="379"/>
      <c r="I109" s="379"/>
    </row>
    <row r="110" spans="1:9" ht="12.75">
      <c r="A110" s="379"/>
      <c r="B110" s="379"/>
      <c r="C110" s="379"/>
      <c r="D110" s="379"/>
      <c r="E110" s="379"/>
      <c r="F110" s="379"/>
      <c r="G110" s="379"/>
      <c r="H110" s="379"/>
      <c r="I110" s="379"/>
    </row>
    <row r="111" spans="1:9" ht="12.75">
      <c r="A111" s="379"/>
      <c r="B111" s="379"/>
      <c r="C111" s="379"/>
      <c r="D111" s="379"/>
      <c r="E111" s="379"/>
      <c r="F111" s="379"/>
      <c r="G111" s="379"/>
      <c r="H111" s="379"/>
      <c r="I111" s="379"/>
    </row>
    <row r="112" spans="1:9" ht="12.75">
      <c r="A112" s="379"/>
      <c r="B112" s="379"/>
      <c r="C112" s="379"/>
      <c r="D112" s="379"/>
      <c r="E112" s="379"/>
      <c r="F112" s="379"/>
      <c r="G112" s="379"/>
      <c r="H112" s="379"/>
      <c r="I112" s="379"/>
    </row>
    <row r="113" spans="1:9" ht="12.75">
      <c r="A113" s="168"/>
      <c r="B113" s="168"/>
      <c r="C113" s="168"/>
      <c r="D113" s="168"/>
      <c r="E113" s="168"/>
      <c r="F113" s="168"/>
      <c r="G113" s="168"/>
      <c r="H113" s="168"/>
      <c r="I113" s="168"/>
    </row>
    <row r="114" spans="1:9" ht="12.75">
      <c r="A114" s="472" t="s">
        <v>908</v>
      </c>
      <c r="B114" s="473"/>
      <c r="C114" s="473"/>
      <c r="D114" s="473"/>
      <c r="E114" s="473"/>
      <c r="F114" s="473"/>
      <c r="G114" s="473"/>
      <c r="H114" s="473"/>
      <c r="I114" s="474"/>
    </row>
    <row r="115" spans="1:9" ht="12.75">
      <c r="A115" s="378" t="s">
        <v>875</v>
      </c>
      <c r="B115" s="378"/>
      <c r="C115" s="378"/>
      <c r="D115" s="378"/>
      <c r="E115" s="378"/>
      <c r="F115" s="378"/>
      <c r="G115" s="378"/>
      <c r="H115" s="378"/>
      <c r="I115" s="378"/>
    </row>
    <row r="116" spans="1:9" ht="12.75">
      <c r="A116" s="379"/>
      <c r="B116" s="379"/>
      <c r="C116" s="379"/>
      <c r="D116" s="379"/>
      <c r="E116" s="379"/>
      <c r="F116" s="379"/>
      <c r="G116" s="379"/>
      <c r="H116" s="379"/>
      <c r="I116" s="379"/>
    </row>
    <row r="117" spans="1:9" ht="12.75">
      <c r="A117" s="379"/>
      <c r="B117" s="379"/>
      <c r="C117" s="379"/>
      <c r="D117" s="379"/>
      <c r="E117" s="379"/>
      <c r="F117" s="379"/>
      <c r="G117" s="379"/>
      <c r="H117" s="379"/>
      <c r="I117" s="379"/>
    </row>
    <row r="118" spans="1:9" ht="12.75">
      <c r="A118" s="379"/>
      <c r="B118" s="379"/>
      <c r="C118" s="379"/>
      <c r="D118" s="379"/>
      <c r="E118" s="379"/>
      <c r="F118" s="379"/>
      <c r="G118" s="379"/>
      <c r="H118" s="379"/>
      <c r="I118" s="379"/>
    </row>
    <row r="119" spans="1:9" ht="12.75">
      <c r="A119" s="379"/>
      <c r="B119" s="379"/>
      <c r="C119" s="379"/>
      <c r="D119" s="379"/>
      <c r="E119" s="379"/>
      <c r="F119" s="379"/>
      <c r="G119" s="379"/>
      <c r="H119" s="379"/>
      <c r="I119" s="379"/>
    </row>
    <row r="120" spans="1:9" ht="12.75">
      <c r="A120" s="379"/>
      <c r="B120" s="379"/>
      <c r="C120" s="379"/>
      <c r="D120" s="379"/>
      <c r="E120" s="379"/>
      <c r="F120" s="379"/>
      <c r="G120" s="379"/>
      <c r="H120" s="379"/>
      <c r="I120" s="379"/>
    </row>
    <row r="121" spans="1:9" ht="12.75" customHeight="1">
      <c r="A121" s="170"/>
      <c r="B121" s="170"/>
      <c r="C121" s="170"/>
      <c r="D121" s="170"/>
      <c r="E121" s="170"/>
      <c r="F121" s="170"/>
      <c r="G121" s="170"/>
      <c r="H121" s="170"/>
      <c r="I121" s="170"/>
    </row>
    <row r="122" spans="1:9" ht="12.75" customHeight="1">
      <c r="A122" s="472" t="s">
        <v>910</v>
      </c>
      <c r="B122" s="473"/>
      <c r="C122" s="473"/>
      <c r="D122" s="473"/>
      <c r="E122" s="473"/>
      <c r="F122" s="473"/>
      <c r="G122" s="473"/>
      <c r="H122" s="473"/>
      <c r="I122" s="474"/>
    </row>
    <row r="123" spans="1:9" ht="12.75" customHeight="1">
      <c r="A123" s="378" t="s">
        <v>327</v>
      </c>
      <c r="B123" s="378"/>
      <c r="C123" s="378"/>
      <c r="D123" s="378"/>
      <c r="E123" s="378"/>
      <c r="F123" s="378"/>
      <c r="G123" s="378"/>
      <c r="H123" s="378"/>
      <c r="I123" s="378"/>
    </row>
    <row r="124" spans="1:9" ht="12.75" customHeight="1">
      <c r="A124" s="379"/>
      <c r="B124" s="379"/>
      <c r="C124" s="379"/>
      <c r="D124" s="379"/>
      <c r="E124" s="379"/>
      <c r="F124" s="379"/>
      <c r="G124" s="379"/>
      <c r="H124" s="379"/>
      <c r="I124" s="379"/>
    </row>
    <row r="125" spans="1:9" ht="12.75" customHeight="1">
      <c r="A125" s="379"/>
      <c r="B125" s="379"/>
      <c r="C125" s="379"/>
      <c r="D125" s="379"/>
      <c r="E125" s="379"/>
      <c r="F125" s="379"/>
      <c r="G125" s="379"/>
      <c r="H125" s="379"/>
      <c r="I125" s="379"/>
    </row>
    <row r="126" spans="1:9" ht="12.75" customHeight="1">
      <c r="A126" s="379"/>
      <c r="B126" s="379"/>
      <c r="C126" s="379"/>
      <c r="D126" s="379"/>
      <c r="E126" s="379"/>
      <c r="F126" s="379"/>
      <c r="G126" s="379"/>
      <c r="H126" s="379"/>
      <c r="I126" s="379"/>
    </row>
    <row r="127" spans="1:9" ht="12.75" customHeight="1">
      <c r="A127" s="379"/>
      <c r="B127" s="379"/>
      <c r="C127" s="379"/>
      <c r="D127" s="379"/>
      <c r="E127" s="379"/>
      <c r="F127" s="379"/>
      <c r="G127" s="379"/>
      <c r="H127" s="379"/>
      <c r="I127" s="379"/>
    </row>
    <row r="128" spans="1:9" ht="12.75" customHeight="1">
      <c r="A128" s="379"/>
      <c r="B128" s="379"/>
      <c r="C128" s="379"/>
      <c r="D128" s="379"/>
      <c r="E128" s="379"/>
      <c r="F128" s="379"/>
      <c r="G128" s="379"/>
      <c r="H128" s="379"/>
      <c r="I128" s="379"/>
    </row>
    <row r="129" spans="1:3" ht="12.75" customHeight="1">
      <c r="A129" s="21"/>
      <c r="C129" s="21"/>
    </row>
    <row r="130" spans="1:9" ht="12.75" customHeight="1">
      <c r="A130" s="372" t="s">
        <v>912</v>
      </c>
      <c r="B130" s="373"/>
      <c r="C130" s="373"/>
      <c r="D130" s="373"/>
      <c r="E130" s="373"/>
      <c r="F130" s="373"/>
      <c r="G130" s="373"/>
      <c r="H130" s="373"/>
      <c r="I130" s="374"/>
    </row>
    <row r="131" spans="1:9" ht="12.75" customHeight="1">
      <c r="A131" s="375"/>
      <c r="B131" s="376"/>
      <c r="C131" s="376"/>
      <c r="D131" s="376"/>
      <c r="E131" s="376"/>
      <c r="F131" s="376"/>
      <c r="G131" s="376"/>
      <c r="H131" s="376"/>
      <c r="I131" s="377"/>
    </row>
    <row r="132" spans="1:9" ht="12.75" customHeight="1">
      <c r="A132" s="378" t="s">
        <v>876</v>
      </c>
      <c r="B132" s="378"/>
      <c r="C132" s="378"/>
      <c r="D132" s="378"/>
      <c r="E132" s="378"/>
      <c r="F132" s="378"/>
      <c r="G132" s="378"/>
      <c r="H132" s="378"/>
      <c r="I132" s="378"/>
    </row>
    <row r="133" spans="1:9" ht="12.75" customHeight="1">
      <c r="A133" s="379"/>
      <c r="B133" s="379"/>
      <c r="C133" s="379"/>
      <c r="D133" s="379"/>
      <c r="E133" s="379"/>
      <c r="F133" s="379"/>
      <c r="G133" s="379"/>
      <c r="H133" s="379"/>
      <c r="I133" s="379"/>
    </row>
    <row r="134" spans="1:9" ht="12.75" customHeight="1">
      <c r="A134" s="379"/>
      <c r="B134" s="379"/>
      <c r="C134" s="379"/>
      <c r="D134" s="379"/>
      <c r="E134" s="379"/>
      <c r="F134" s="379"/>
      <c r="G134" s="379"/>
      <c r="H134" s="379"/>
      <c r="I134" s="379"/>
    </row>
    <row r="135" spans="1:9" ht="12.75" customHeight="1">
      <c r="A135" s="379"/>
      <c r="B135" s="379"/>
      <c r="C135" s="379"/>
      <c r="D135" s="379"/>
      <c r="E135" s="379"/>
      <c r="F135" s="379"/>
      <c r="G135" s="379"/>
      <c r="H135" s="379"/>
      <c r="I135" s="379"/>
    </row>
    <row r="136" spans="1:9" ht="12.75" customHeight="1">
      <c r="A136" s="379"/>
      <c r="B136" s="379"/>
      <c r="C136" s="379"/>
      <c r="D136" s="379"/>
      <c r="E136" s="379"/>
      <c r="F136" s="379"/>
      <c r="G136" s="379"/>
      <c r="H136" s="379"/>
      <c r="I136" s="379"/>
    </row>
    <row r="137" spans="1:9" ht="12.75" customHeight="1">
      <c r="A137" s="379"/>
      <c r="B137" s="379"/>
      <c r="C137" s="379"/>
      <c r="D137" s="379"/>
      <c r="E137" s="379"/>
      <c r="F137" s="379"/>
      <c r="G137" s="379"/>
      <c r="H137" s="379"/>
      <c r="I137" s="379"/>
    </row>
    <row r="138" spans="1:3" ht="12.75" customHeight="1">
      <c r="A138" s="21"/>
      <c r="C138" s="21"/>
    </row>
    <row r="139" spans="1:9" ht="12.75" customHeight="1">
      <c r="A139" s="369" t="s">
        <v>914</v>
      </c>
      <c r="B139" s="370"/>
      <c r="C139" s="370"/>
      <c r="D139" s="370"/>
      <c r="E139" s="370"/>
      <c r="F139" s="370"/>
      <c r="G139" s="370"/>
      <c r="H139" s="370"/>
      <c r="I139" s="371"/>
    </row>
    <row r="140" spans="1:9" ht="12.75" customHeight="1">
      <c r="A140" s="378" t="s">
        <v>620</v>
      </c>
      <c r="B140" s="378"/>
      <c r="C140" s="378"/>
      <c r="D140" s="378"/>
      <c r="E140" s="378"/>
      <c r="F140" s="378"/>
      <c r="G140" s="378"/>
      <c r="H140" s="378"/>
      <c r="I140" s="378"/>
    </row>
    <row r="141" spans="1:9" ht="12.75" customHeight="1">
      <c r="A141" s="379"/>
      <c r="B141" s="379"/>
      <c r="C141" s="379"/>
      <c r="D141" s="379"/>
      <c r="E141" s="379"/>
      <c r="F141" s="379"/>
      <c r="G141" s="379"/>
      <c r="H141" s="379"/>
      <c r="I141" s="379"/>
    </row>
    <row r="142" spans="1:9" ht="12.75" customHeight="1">
      <c r="A142" s="379"/>
      <c r="B142" s="379"/>
      <c r="C142" s="379"/>
      <c r="D142" s="379"/>
      <c r="E142" s="379"/>
      <c r="F142" s="379"/>
      <c r="G142" s="379"/>
      <c r="H142" s="379"/>
      <c r="I142" s="379"/>
    </row>
    <row r="143" spans="1:9" ht="12.75" customHeight="1">
      <c r="A143" s="379"/>
      <c r="B143" s="379"/>
      <c r="C143" s="379"/>
      <c r="D143" s="379"/>
      <c r="E143" s="379"/>
      <c r="F143" s="379"/>
      <c r="G143" s="379"/>
      <c r="H143" s="379"/>
      <c r="I143" s="379"/>
    </row>
    <row r="144" spans="1:9" ht="12.75" customHeight="1">
      <c r="A144" s="379"/>
      <c r="B144" s="379"/>
      <c r="C144" s="379"/>
      <c r="D144" s="379"/>
      <c r="E144" s="379"/>
      <c r="F144" s="379"/>
      <c r="G144" s="379"/>
      <c r="H144" s="379"/>
      <c r="I144" s="379"/>
    </row>
    <row r="145" spans="1:9" ht="12.75" customHeight="1">
      <c r="A145" s="379"/>
      <c r="B145" s="379"/>
      <c r="C145" s="379"/>
      <c r="D145" s="379"/>
      <c r="E145" s="379"/>
      <c r="F145" s="379"/>
      <c r="G145" s="379"/>
      <c r="H145" s="379"/>
      <c r="I145" s="379"/>
    </row>
    <row r="146" spans="1:3" ht="12.75" customHeight="1">
      <c r="A146" s="21"/>
      <c r="C146" s="21"/>
    </row>
    <row r="147" spans="1:9" ht="12.75">
      <c r="A147" s="372" t="s">
        <v>915</v>
      </c>
      <c r="B147" s="373"/>
      <c r="C147" s="373"/>
      <c r="D147" s="373"/>
      <c r="E147" s="373"/>
      <c r="F147" s="373"/>
      <c r="G147" s="373"/>
      <c r="H147" s="373"/>
      <c r="I147" s="374"/>
    </row>
    <row r="148" spans="1:9" ht="12.75">
      <c r="A148" s="243"/>
      <c r="B148" s="244"/>
      <c r="C148" s="244"/>
      <c r="D148" s="244"/>
      <c r="E148" s="244"/>
      <c r="F148" s="244"/>
      <c r="G148" s="244"/>
      <c r="H148" s="244"/>
      <c r="I148" s="245"/>
    </row>
    <row r="149" spans="1:9" ht="12.75">
      <c r="A149" s="383" t="s">
        <v>919</v>
      </c>
      <c r="B149" s="384"/>
      <c r="C149" s="384"/>
      <c r="D149" s="384"/>
      <c r="E149" s="384"/>
      <c r="F149" s="384"/>
      <c r="G149" s="384"/>
      <c r="H149" s="384"/>
      <c r="I149" s="385"/>
    </row>
    <row r="150" spans="1:9" ht="12.75">
      <c r="A150" s="240"/>
      <c r="B150" s="241"/>
      <c r="C150" s="241"/>
      <c r="D150" s="241"/>
      <c r="E150" s="241"/>
      <c r="F150" s="241"/>
      <c r="G150" s="241"/>
      <c r="H150" s="241"/>
      <c r="I150" s="242"/>
    </row>
    <row r="151" spans="1:9" ht="12.75">
      <c r="A151" s="380" t="s">
        <v>920</v>
      </c>
      <c r="B151" s="381"/>
      <c r="C151" s="381"/>
      <c r="D151" s="381"/>
      <c r="E151" s="381"/>
      <c r="F151" s="381"/>
      <c r="G151" s="381"/>
      <c r="H151" s="381"/>
      <c r="I151" s="382"/>
    </row>
    <row r="152" spans="1:9" ht="12.75">
      <c r="A152" s="380"/>
      <c r="B152" s="381"/>
      <c r="C152" s="381"/>
      <c r="D152" s="381"/>
      <c r="E152" s="381"/>
      <c r="F152" s="381"/>
      <c r="G152" s="381"/>
      <c r="H152" s="381"/>
      <c r="I152" s="382"/>
    </row>
    <row r="153" spans="1:9" ht="12.75">
      <c r="A153" s="380"/>
      <c r="B153" s="381"/>
      <c r="C153" s="381"/>
      <c r="D153" s="381"/>
      <c r="E153" s="381"/>
      <c r="F153" s="381"/>
      <c r="G153" s="381"/>
      <c r="H153" s="381"/>
      <c r="I153" s="382"/>
    </row>
    <row r="154" spans="1:9" ht="12.75">
      <c r="A154" s="211"/>
      <c r="B154" s="212"/>
      <c r="C154" s="212"/>
      <c r="D154" s="212"/>
      <c r="E154" s="212"/>
      <c r="F154" s="212"/>
      <c r="G154" s="212"/>
      <c r="H154" s="212"/>
      <c r="I154" s="213"/>
    </row>
    <row r="155" spans="1:9" ht="12.75">
      <c r="A155" s="380" t="s">
        <v>933</v>
      </c>
      <c r="B155" s="381"/>
      <c r="C155" s="381"/>
      <c r="D155" s="381"/>
      <c r="E155" s="381"/>
      <c r="F155" s="381"/>
      <c r="G155" s="381"/>
      <c r="H155" s="381"/>
      <c r="I155" s="382"/>
    </row>
    <row r="156" spans="1:9" ht="12.75">
      <c r="A156" s="378" t="s">
        <v>438</v>
      </c>
      <c r="B156" s="378"/>
      <c r="C156" s="378"/>
      <c r="D156" s="378"/>
      <c r="E156" s="378"/>
      <c r="F156" s="378"/>
      <c r="G156" s="378"/>
      <c r="H156" s="378"/>
      <c r="I156" s="378"/>
    </row>
    <row r="157" spans="1:9" ht="12.75">
      <c r="A157" s="379"/>
      <c r="B157" s="379"/>
      <c r="C157" s="379"/>
      <c r="D157" s="379"/>
      <c r="E157" s="379"/>
      <c r="F157" s="379"/>
      <c r="G157" s="379"/>
      <c r="H157" s="379"/>
      <c r="I157" s="379"/>
    </row>
    <row r="158" spans="1:9" ht="12.75">
      <c r="A158" s="379"/>
      <c r="B158" s="379"/>
      <c r="C158" s="379"/>
      <c r="D158" s="379"/>
      <c r="E158" s="379"/>
      <c r="F158" s="379"/>
      <c r="G158" s="379"/>
      <c r="H158" s="379"/>
      <c r="I158" s="379"/>
    </row>
    <row r="159" spans="1:9" ht="12.75">
      <c r="A159" s="379"/>
      <c r="B159" s="379"/>
      <c r="C159" s="379"/>
      <c r="D159" s="379"/>
      <c r="E159" s="379"/>
      <c r="F159" s="379"/>
      <c r="G159" s="379"/>
      <c r="H159" s="379"/>
      <c r="I159" s="379"/>
    </row>
    <row r="160" spans="1:9" ht="12.75">
      <c r="A160" s="379"/>
      <c r="B160" s="379"/>
      <c r="C160" s="379"/>
      <c r="D160" s="379"/>
      <c r="E160" s="379"/>
      <c r="F160" s="379"/>
      <c r="G160" s="379"/>
      <c r="H160" s="379"/>
      <c r="I160" s="379"/>
    </row>
    <row r="161" spans="1:9" ht="12.75">
      <c r="A161" s="379"/>
      <c r="B161" s="379"/>
      <c r="C161" s="379"/>
      <c r="D161" s="379"/>
      <c r="E161" s="379"/>
      <c r="F161" s="379"/>
      <c r="G161" s="379"/>
      <c r="H161" s="379"/>
      <c r="I161" s="379"/>
    </row>
    <row r="162" spans="1:9" ht="12.75">
      <c r="A162" s="23"/>
      <c r="B162" s="23"/>
      <c r="C162" s="23"/>
      <c r="D162" s="23"/>
      <c r="E162" s="23"/>
      <c r="F162" s="23"/>
      <c r="G162" s="23"/>
      <c r="H162" s="23"/>
      <c r="I162" s="23"/>
    </row>
    <row r="163" spans="1:9" ht="12.75">
      <c r="A163" s="372" t="s">
        <v>934</v>
      </c>
      <c r="B163" s="373"/>
      <c r="C163" s="373"/>
      <c r="D163" s="373"/>
      <c r="E163" s="373"/>
      <c r="F163" s="373"/>
      <c r="G163" s="373"/>
      <c r="H163" s="373"/>
      <c r="I163" s="374"/>
    </row>
    <row r="164" spans="1:9" ht="12.75">
      <c r="A164" s="375"/>
      <c r="B164" s="376"/>
      <c r="C164" s="376"/>
      <c r="D164" s="376"/>
      <c r="E164" s="376"/>
      <c r="F164" s="376"/>
      <c r="G164" s="376"/>
      <c r="H164" s="376"/>
      <c r="I164" s="377"/>
    </row>
    <row r="165" spans="1:9" ht="12.75">
      <c r="A165" s="378" t="s">
        <v>15</v>
      </c>
      <c r="B165" s="378"/>
      <c r="C165" s="378"/>
      <c r="D165" s="378"/>
      <c r="E165" s="378"/>
      <c r="F165" s="378"/>
      <c r="G165" s="378"/>
      <c r="H165" s="378"/>
      <c r="I165" s="378"/>
    </row>
    <row r="166" spans="1:9" ht="12.75">
      <c r="A166" s="399"/>
      <c r="B166" s="399"/>
      <c r="C166" s="399"/>
      <c r="D166" s="399"/>
      <c r="E166" s="399"/>
      <c r="F166" s="399"/>
      <c r="G166" s="399"/>
      <c r="H166" s="399"/>
      <c r="I166" s="399"/>
    </row>
    <row r="167" spans="1:9" ht="12.75">
      <c r="A167" s="399"/>
      <c r="B167" s="399"/>
      <c r="C167" s="399"/>
      <c r="D167" s="399"/>
      <c r="E167" s="399"/>
      <c r="F167" s="399"/>
      <c r="G167" s="399"/>
      <c r="H167" s="399"/>
      <c r="I167" s="399"/>
    </row>
    <row r="168" spans="1:9" ht="12.75">
      <c r="A168" s="399"/>
      <c r="B168" s="399"/>
      <c r="C168" s="399"/>
      <c r="D168" s="399"/>
      <c r="E168" s="399"/>
      <c r="F168" s="399"/>
      <c r="G168" s="399"/>
      <c r="H168" s="399"/>
      <c r="I168" s="399"/>
    </row>
    <row r="169" spans="1:9" ht="12.75">
      <c r="A169" s="399"/>
      <c r="B169" s="399"/>
      <c r="C169" s="399"/>
      <c r="D169" s="399"/>
      <c r="E169" s="399"/>
      <c r="F169" s="399"/>
      <c r="G169" s="399"/>
      <c r="H169" s="399"/>
      <c r="I169" s="399"/>
    </row>
    <row r="170" spans="1:9" ht="12.75">
      <c r="A170" s="399"/>
      <c r="B170" s="399"/>
      <c r="C170" s="399"/>
      <c r="D170" s="399"/>
      <c r="E170" s="399"/>
      <c r="F170" s="399"/>
      <c r="G170" s="399"/>
      <c r="H170" s="399"/>
      <c r="I170" s="399"/>
    </row>
    <row r="171" spans="1:9" ht="12.75">
      <c r="A171" s="171"/>
      <c r="B171" s="171"/>
      <c r="C171" s="171"/>
      <c r="D171" s="171"/>
      <c r="E171" s="171"/>
      <c r="F171" s="171"/>
      <c r="G171" s="171"/>
      <c r="H171" s="171"/>
      <c r="I171" s="171"/>
    </row>
    <row r="172" spans="1:9" ht="12.75" customHeight="1">
      <c r="A172" s="372" t="s">
        <v>935</v>
      </c>
      <c r="B172" s="373"/>
      <c r="C172" s="373"/>
      <c r="D172" s="373"/>
      <c r="E172" s="373"/>
      <c r="F172" s="373"/>
      <c r="G172" s="373"/>
      <c r="H172" s="373"/>
      <c r="I172" s="374"/>
    </row>
    <row r="173" spans="1:9" ht="12.75" customHeight="1">
      <c r="A173" s="375"/>
      <c r="B173" s="376"/>
      <c r="C173" s="376"/>
      <c r="D173" s="376"/>
      <c r="E173" s="376"/>
      <c r="F173" s="376"/>
      <c r="G173" s="376"/>
      <c r="H173" s="376"/>
      <c r="I173" s="377"/>
    </row>
    <row r="174" spans="1:9" ht="12.75" customHeight="1">
      <c r="A174" s="378" t="s">
        <v>893</v>
      </c>
      <c r="B174" s="378"/>
      <c r="C174" s="378"/>
      <c r="D174" s="378"/>
      <c r="E174" s="378"/>
      <c r="F174" s="378"/>
      <c r="G174" s="378"/>
      <c r="H174" s="378"/>
      <c r="I174" s="378"/>
    </row>
    <row r="175" spans="1:9" ht="12.75" customHeight="1">
      <c r="A175" s="399"/>
      <c r="B175" s="399"/>
      <c r="C175" s="399"/>
      <c r="D175" s="399"/>
      <c r="E175" s="399"/>
      <c r="F175" s="399"/>
      <c r="G175" s="399"/>
      <c r="H175" s="399"/>
      <c r="I175" s="399"/>
    </row>
    <row r="176" spans="1:9" ht="12.75" customHeight="1">
      <c r="A176" s="399"/>
      <c r="B176" s="399"/>
      <c r="C176" s="399"/>
      <c r="D176" s="399"/>
      <c r="E176" s="399"/>
      <c r="F176" s="399"/>
      <c r="G176" s="399"/>
      <c r="H176" s="399"/>
      <c r="I176" s="399"/>
    </row>
    <row r="177" spans="1:9" ht="12.75" customHeight="1">
      <c r="A177" s="399"/>
      <c r="B177" s="399"/>
      <c r="C177" s="399"/>
      <c r="D177" s="399"/>
      <c r="E177" s="399"/>
      <c r="F177" s="399"/>
      <c r="G177" s="399"/>
      <c r="H177" s="399"/>
      <c r="I177" s="399"/>
    </row>
    <row r="178" spans="1:9" ht="12.75" customHeight="1">
      <c r="A178" s="399"/>
      <c r="B178" s="399"/>
      <c r="C178" s="399"/>
      <c r="D178" s="399"/>
      <c r="E178" s="399"/>
      <c r="F178" s="399"/>
      <c r="G178" s="399"/>
      <c r="H178" s="399"/>
      <c r="I178" s="399"/>
    </row>
    <row r="179" spans="1:9" ht="12.75" customHeight="1">
      <c r="A179" s="399"/>
      <c r="B179" s="399"/>
      <c r="C179" s="399"/>
      <c r="D179" s="399"/>
      <c r="E179" s="399"/>
      <c r="F179" s="399"/>
      <c r="G179" s="399"/>
      <c r="H179" s="399"/>
      <c r="I179" s="399"/>
    </row>
    <row r="180" spans="1:9" ht="12.75" customHeight="1">
      <c r="A180" s="167"/>
      <c r="B180" s="167"/>
      <c r="C180" s="167"/>
      <c r="D180" s="167"/>
      <c r="E180" s="167"/>
      <c r="F180" s="167"/>
      <c r="G180" s="167"/>
      <c r="H180" s="167"/>
      <c r="I180" s="167"/>
    </row>
    <row r="181" spans="1:9" ht="12.75" customHeight="1">
      <c r="A181" s="369" t="s">
        <v>916</v>
      </c>
      <c r="B181" s="370"/>
      <c r="C181" s="370"/>
      <c r="D181" s="370"/>
      <c r="E181" s="370"/>
      <c r="F181" s="370"/>
      <c r="G181" s="370"/>
      <c r="H181" s="370"/>
      <c r="I181" s="371"/>
    </row>
    <row r="182" spans="1:9" ht="12.75" customHeight="1">
      <c r="A182" s="378" t="s">
        <v>542</v>
      </c>
      <c r="B182" s="378"/>
      <c r="C182" s="378"/>
      <c r="D182" s="378"/>
      <c r="E182" s="378"/>
      <c r="F182" s="378"/>
      <c r="G182" s="378"/>
      <c r="H182" s="378"/>
      <c r="I182" s="378"/>
    </row>
    <row r="183" spans="1:9" ht="12.75" customHeight="1">
      <c r="A183" s="399"/>
      <c r="B183" s="399"/>
      <c r="C183" s="399"/>
      <c r="D183" s="399"/>
      <c r="E183" s="399"/>
      <c r="F183" s="399"/>
      <c r="G183" s="399"/>
      <c r="H183" s="399"/>
      <c r="I183" s="399"/>
    </row>
    <row r="184" spans="1:9" ht="12.75" customHeight="1">
      <c r="A184" s="399"/>
      <c r="B184" s="399"/>
      <c r="C184" s="399"/>
      <c r="D184" s="399"/>
      <c r="E184" s="399"/>
      <c r="F184" s="399"/>
      <c r="G184" s="399"/>
      <c r="H184" s="399"/>
      <c r="I184" s="399"/>
    </row>
    <row r="185" spans="1:9" ht="12.75" customHeight="1">
      <c r="A185" s="399"/>
      <c r="B185" s="399"/>
      <c r="C185" s="399"/>
      <c r="D185" s="399"/>
      <c r="E185" s="399"/>
      <c r="F185" s="399"/>
      <c r="G185" s="399"/>
      <c r="H185" s="399"/>
      <c r="I185" s="399"/>
    </row>
    <row r="186" spans="1:9" ht="12.75" customHeight="1">
      <c r="A186" s="399"/>
      <c r="B186" s="399"/>
      <c r="C186" s="399"/>
      <c r="D186" s="399"/>
      <c r="E186" s="399"/>
      <c r="F186" s="399"/>
      <c r="G186" s="399"/>
      <c r="H186" s="399"/>
      <c r="I186" s="399"/>
    </row>
    <row r="187" spans="1:9" ht="12.75" customHeight="1">
      <c r="A187" s="399"/>
      <c r="B187" s="399"/>
      <c r="C187" s="399"/>
      <c r="D187" s="399"/>
      <c r="E187" s="399"/>
      <c r="F187" s="399"/>
      <c r="G187" s="399"/>
      <c r="H187" s="399"/>
      <c r="I187" s="399"/>
    </row>
    <row r="188" spans="1:3" ht="12.75" customHeight="1">
      <c r="A188" s="21"/>
      <c r="C188" s="21"/>
    </row>
    <row r="189" spans="1:9" ht="12.75" customHeight="1">
      <c r="A189" s="166" t="s">
        <v>937</v>
      </c>
      <c r="B189" s="128"/>
      <c r="C189" s="128"/>
      <c r="D189" s="128"/>
      <c r="E189" s="128"/>
      <c r="F189" s="128"/>
      <c r="G189" s="128"/>
      <c r="H189" s="128"/>
      <c r="I189" s="128"/>
    </row>
    <row r="190" spans="1:9" ht="12.75" customHeight="1">
      <c r="A190" s="395" t="s">
        <v>128</v>
      </c>
      <c r="B190" s="428"/>
      <c r="C190" s="428"/>
      <c r="D190" s="428"/>
      <c r="E190" s="428"/>
      <c r="F190" s="428"/>
      <c r="G190" s="428"/>
      <c r="H190" s="428"/>
      <c r="I190" s="429"/>
    </row>
    <row r="191" spans="1:9" ht="12.75" customHeight="1">
      <c r="A191" s="380"/>
      <c r="B191" s="381"/>
      <c r="C191" s="381"/>
      <c r="D191" s="381"/>
      <c r="E191" s="381"/>
      <c r="F191" s="381"/>
      <c r="G191" s="381"/>
      <c r="H191" s="381"/>
      <c r="I191" s="382"/>
    </row>
    <row r="192" spans="1:9" ht="12.75" customHeight="1">
      <c r="A192" s="430"/>
      <c r="B192" s="431"/>
      <c r="C192" s="431"/>
      <c r="D192" s="431"/>
      <c r="E192" s="431"/>
      <c r="F192" s="431"/>
      <c r="G192" s="431"/>
      <c r="H192" s="431"/>
      <c r="I192" s="432"/>
    </row>
    <row r="193" spans="1:9" ht="12.75" customHeight="1">
      <c r="A193" s="166"/>
      <c r="B193" s="128"/>
      <c r="C193" s="128"/>
      <c r="D193" s="128"/>
      <c r="E193" s="128"/>
      <c r="F193" s="128"/>
      <c r="G193" s="128"/>
      <c r="H193" s="128"/>
      <c r="I193" s="128"/>
    </row>
    <row r="194" spans="1:9" ht="12.75" customHeight="1">
      <c r="A194" s="421" t="s">
        <v>917</v>
      </c>
      <c r="B194" s="387"/>
      <c r="C194" s="387"/>
      <c r="D194" s="387"/>
      <c r="E194" s="387"/>
      <c r="F194" s="387"/>
      <c r="G194" s="387"/>
      <c r="H194" s="387"/>
      <c r="I194" s="388"/>
    </row>
    <row r="195" spans="1:9" ht="12.75" customHeight="1">
      <c r="A195" s="392"/>
      <c r="B195" s="393"/>
      <c r="C195" s="393"/>
      <c r="D195" s="393"/>
      <c r="E195" s="393"/>
      <c r="F195" s="393"/>
      <c r="G195" s="393"/>
      <c r="H195" s="393"/>
      <c r="I195" s="394"/>
    </row>
    <row r="196" spans="1:9" ht="12.75" customHeight="1">
      <c r="A196" s="378" t="s">
        <v>136</v>
      </c>
      <c r="B196" s="378"/>
      <c r="C196" s="378"/>
      <c r="D196" s="378"/>
      <c r="E196" s="378"/>
      <c r="F196" s="378"/>
      <c r="G196" s="378"/>
      <c r="H196" s="378"/>
      <c r="I196" s="378"/>
    </row>
    <row r="197" spans="1:9" ht="12.75" customHeight="1">
      <c r="A197" s="399"/>
      <c r="B197" s="399"/>
      <c r="C197" s="399"/>
      <c r="D197" s="399"/>
      <c r="E197" s="399"/>
      <c r="F197" s="399"/>
      <c r="G197" s="399"/>
      <c r="H197" s="399"/>
      <c r="I197" s="399"/>
    </row>
    <row r="198" spans="1:9" ht="12.75" customHeight="1">
      <c r="A198" s="399"/>
      <c r="B198" s="399"/>
      <c r="C198" s="399"/>
      <c r="D198" s="399"/>
      <c r="E198" s="399"/>
      <c r="F198" s="399"/>
      <c r="G198" s="399"/>
      <c r="H198" s="399"/>
      <c r="I198" s="399"/>
    </row>
    <row r="199" spans="1:9" ht="12.75" customHeight="1">
      <c r="A199" s="399"/>
      <c r="B199" s="399"/>
      <c r="C199" s="399"/>
      <c r="D199" s="399"/>
      <c r="E199" s="399"/>
      <c r="F199" s="399"/>
      <c r="G199" s="399"/>
      <c r="H199" s="399"/>
      <c r="I199" s="399"/>
    </row>
    <row r="200" spans="1:9" ht="12.75" customHeight="1">
      <c r="A200" s="399"/>
      <c r="B200" s="399"/>
      <c r="C200" s="399"/>
      <c r="D200" s="399"/>
      <c r="E200" s="399"/>
      <c r="F200" s="399"/>
      <c r="G200" s="399"/>
      <c r="H200" s="399"/>
      <c r="I200" s="399"/>
    </row>
    <row r="201" spans="1:9" ht="12.75" customHeight="1">
      <c r="A201" s="399"/>
      <c r="B201" s="399"/>
      <c r="C201" s="399"/>
      <c r="D201" s="399"/>
      <c r="E201" s="399"/>
      <c r="F201" s="399"/>
      <c r="G201" s="399"/>
      <c r="H201" s="399"/>
      <c r="I201" s="399"/>
    </row>
    <row r="202" spans="1:3" ht="12.75" customHeight="1">
      <c r="A202" s="166"/>
      <c r="C202" s="21"/>
    </row>
    <row r="203" spans="1:9" ht="12.75" customHeight="1">
      <c r="A203" s="190" t="s">
        <v>918</v>
      </c>
      <c r="B203" s="214"/>
      <c r="C203" s="214"/>
      <c r="D203" s="214"/>
      <c r="E203" s="214"/>
      <c r="F203" s="214"/>
      <c r="G203" s="214"/>
      <c r="H203" s="214"/>
      <c r="I203" s="215"/>
    </row>
    <row r="204" spans="1:9" ht="12.75" customHeight="1">
      <c r="A204" s="378" t="s">
        <v>622</v>
      </c>
      <c r="B204" s="378"/>
      <c r="C204" s="378"/>
      <c r="D204" s="378"/>
      <c r="E204" s="378"/>
      <c r="F204" s="378"/>
      <c r="G204" s="378"/>
      <c r="H204" s="378"/>
      <c r="I204" s="378"/>
    </row>
    <row r="205" spans="1:9" ht="12.75" customHeight="1">
      <c r="A205" s="399"/>
      <c r="B205" s="399"/>
      <c r="C205" s="399"/>
      <c r="D205" s="399"/>
      <c r="E205" s="399"/>
      <c r="F205" s="399"/>
      <c r="G205" s="399"/>
      <c r="H205" s="399"/>
      <c r="I205" s="399"/>
    </row>
    <row r="206" spans="1:9" ht="12.75" customHeight="1">
      <c r="A206" s="399"/>
      <c r="B206" s="399"/>
      <c r="C206" s="399"/>
      <c r="D206" s="399"/>
      <c r="E206" s="399"/>
      <c r="F206" s="399"/>
      <c r="G206" s="399"/>
      <c r="H206" s="399"/>
      <c r="I206" s="399"/>
    </row>
    <row r="207" spans="1:9" ht="12.75" customHeight="1">
      <c r="A207" s="399"/>
      <c r="B207" s="399"/>
      <c r="C207" s="399"/>
      <c r="D207" s="399"/>
      <c r="E207" s="399"/>
      <c r="F207" s="399"/>
      <c r="G207" s="399"/>
      <c r="H207" s="399"/>
      <c r="I207" s="399"/>
    </row>
    <row r="208" spans="1:9" ht="12.75" customHeight="1">
      <c r="A208" s="399"/>
      <c r="B208" s="399"/>
      <c r="C208" s="399"/>
      <c r="D208" s="399"/>
      <c r="E208" s="399"/>
      <c r="F208" s="399"/>
      <c r="G208" s="399"/>
      <c r="H208" s="399"/>
      <c r="I208" s="399"/>
    </row>
    <row r="209" spans="1:9" ht="12.75" customHeight="1">
      <c r="A209" s="399"/>
      <c r="B209" s="399"/>
      <c r="C209" s="399"/>
      <c r="D209" s="399"/>
      <c r="E209" s="399"/>
      <c r="F209" s="399"/>
      <c r="G209" s="399"/>
      <c r="H209" s="399"/>
      <c r="I209" s="399"/>
    </row>
    <row r="210" spans="1:3" ht="12.75" customHeight="1">
      <c r="A210" s="166"/>
      <c r="C210" s="21"/>
    </row>
    <row r="211" spans="1:3" ht="12.75" customHeight="1">
      <c r="A211" s="166" t="s">
        <v>936</v>
      </c>
      <c r="C211" s="21"/>
    </row>
    <row r="212" spans="1:9" ht="12.75" customHeight="1">
      <c r="A212" s="425" t="s">
        <v>531</v>
      </c>
      <c r="B212" s="426"/>
      <c r="C212" s="426"/>
      <c r="D212" s="426"/>
      <c r="E212" s="426"/>
      <c r="F212" s="426"/>
      <c r="G212" s="426"/>
      <c r="H212" s="426"/>
      <c r="I212" s="426"/>
    </row>
    <row r="213" spans="1:9" ht="12.75" customHeight="1">
      <c r="A213" s="427"/>
      <c r="B213" s="427"/>
      <c r="C213" s="427"/>
      <c r="D213" s="427"/>
      <c r="E213" s="427"/>
      <c r="F213" s="427"/>
      <c r="G213" s="427"/>
      <c r="H213" s="427"/>
      <c r="I213" s="427"/>
    </row>
    <row r="214" spans="1:9" ht="12.75" customHeight="1">
      <c r="A214" s="372" t="s">
        <v>940</v>
      </c>
      <c r="B214" s="387"/>
      <c r="C214" s="387"/>
      <c r="D214" s="387"/>
      <c r="E214" s="387"/>
      <c r="F214" s="387"/>
      <c r="G214" s="387"/>
      <c r="H214" s="387"/>
      <c r="I214" s="388"/>
    </row>
    <row r="215" spans="1:9" ht="12.75" customHeight="1">
      <c r="A215" s="392"/>
      <c r="B215" s="393"/>
      <c r="C215" s="393"/>
      <c r="D215" s="393"/>
      <c r="E215" s="393"/>
      <c r="F215" s="393"/>
      <c r="G215" s="393"/>
      <c r="H215" s="393"/>
      <c r="I215" s="394"/>
    </row>
    <row r="216" spans="1:9" ht="12.75" customHeight="1">
      <c r="A216" s="166"/>
      <c r="B216" s="128"/>
      <c r="C216" s="128"/>
      <c r="D216" s="128"/>
      <c r="E216" s="128"/>
      <c r="F216" s="128"/>
      <c r="G216" s="128"/>
      <c r="H216" s="128"/>
      <c r="I216" s="128"/>
    </row>
    <row r="217" spans="1:9" ht="12.75" customHeight="1">
      <c r="A217" s="421" t="s">
        <v>941</v>
      </c>
      <c r="B217" s="387"/>
      <c r="C217" s="387"/>
      <c r="D217" s="387"/>
      <c r="E217" s="387"/>
      <c r="F217" s="387"/>
      <c r="G217" s="387"/>
      <c r="H217" s="387"/>
      <c r="I217" s="388"/>
    </row>
    <row r="218" spans="1:9" ht="12.75" customHeight="1">
      <c r="A218" s="422"/>
      <c r="B218" s="423"/>
      <c r="C218" s="423"/>
      <c r="D218" s="423"/>
      <c r="E218" s="423"/>
      <c r="F218" s="423"/>
      <c r="G218" s="423"/>
      <c r="H218" s="423"/>
      <c r="I218" s="424"/>
    </row>
    <row r="219" spans="1:9" ht="12.75" customHeight="1">
      <c r="A219" s="378" t="s">
        <v>877</v>
      </c>
      <c r="B219" s="378"/>
      <c r="C219" s="378"/>
      <c r="D219" s="378"/>
      <c r="E219" s="378"/>
      <c r="F219" s="378"/>
      <c r="G219" s="378"/>
      <c r="H219" s="378"/>
      <c r="I219" s="378"/>
    </row>
    <row r="220" spans="1:9" ht="12.75" customHeight="1">
      <c r="A220" s="399"/>
      <c r="B220" s="399"/>
      <c r="C220" s="399"/>
      <c r="D220" s="399"/>
      <c r="E220" s="399"/>
      <c r="F220" s="399"/>
      <c r="G220" s="399"/>
      <c r="H220" s="399"/>
      <c r="I220" s="399"/>
    </row>
    <row r="221" spans="1:9" ht="12.75" customHeight="1">
      <c r="A221" s="399"/>
      <c r="B221" s="399"/>
      <c r="C221" s="399"/>
      <c r="D221" s="399"/>
      <c r="E221" s="399"/>
      <c r="F221" s="399"/>
      <c r="G221" s="399"/>
      <c r="H221" s="399"/>
      <c r="I221" s="399"/>
    </row>
    <row r="222" spans="1:9" ht="12.75" customHeight="1">
      <c r="A222" s="399"/>
      <c r="B222" s="399"/>
      <c r="C222" s="399"/>
      <c r="D222" s="399"/>
      <c r="E222" s="399"/>
      <c r="F222" s="399"/>
      <c r="G222" s="399"/>
      <c r="H222" s="399"/>
      <c r="I222" s="399"/>
    </row>
    <row r="223" spans="1:9" ht="12.75" customHeight="1">
      <c r="A223" s="399"/>
      <c r="B223" s="399"/>
      <c r="C223" s="399"/>
      <c r="D223" s="399"/>
      <c r="E223" s="399"/>
      <c r="F223" s="399"/>
      <c r="G223" s="399"/>
      <c r="H223" s="399"/>
      <c r="I223" s="399"/>
    </row>
    <row r="224" spans="1:9" ht="12.75" customHeight="1">
      <c r="A224" s="399"/>
      <c r="B224" s="399"/>
      <c r="C224" s="399"/>
      <c r="D224" s="399"/>
      <c r="E224" s="399"/>
      <c r="F224" s="399"/>
      <c r="G224" s="399"/>
      <c r="H224" s="399"/>
      <c r="I224" s="399"/>
    </row>
    <row r="225" spans="1:3" ht="12.75" customHeight="1">
      <c r="A225" s="166"/>
      <c r="C225" s="21"/>
    </row>
    <row r="226" spans="1:9" ht="12.75" customHeight="1">
      <c r="A226" s="418" t="s">
        <v>942</v>
      </c>
      <c r="B226" s="419"/>
      <c r="C226" s="419"/>
      <c r="D226" s="419"/>
      <c r="E226" s="419"/>
      <c r="F226" s="419"/>
      <c r="G226" s="419"/>
      <c r="H226" s="419"/>
      <c r="I226" s="420"/>
    </row>
    <row r="227" spans="1:9" ht="12.75" customHeight="1">
      <c r="A227" s="378" t="s">
        <v>878</v>
      </c>
      <c r="B227" s="378"/>
      <c r="C227" s="378"/>
      <c r="D227" s="378"/>
      <c r="E227" s="378"/>
      <c r="F227" s="378"/>
      <c r="G227" s="378"/>
      <c r="H227" s="378"/>
      <c r="I227" s="378"/>
    </row>
    <row r="228" spans="1:9" ht="12.75" customHeight="1">
      <c r="A228" s="399"/>
      <c r="B228" s="399"/>
      <c r="C228" s="399"/>
      <c r="D228" s="399"/>
      <c r="E228" s="399"/>
      <c r="F228" s="399"/>
      <c r="G228" s="399"/>
      <c r="H228" s="399"/>
      <c r="I228" s="399"/>
    </row>
    <row r="229" spans="1:9" ht="12.75" customHeight="1">
      <c r="A229" s="399"/>
      <c r="B229" s="399"/>
      <c r="C229" s="399"/>
      <c r="D229" s="399"/>
      <c r="E229" s="399"/>
      <c r="F229" s="399"/>
      <c r="G229" s="399"/>
      <c r="H229" s="399"/>
      <c r="I229" s="399"/>
    </row>
    <row r="230" spans="1:9" ht="12.75" customHeight="1">
      <c r="A230" s="399"/>
      <c r="B230" s="399"/>
      <c r="C230" s="399"/>
      <c r="D230" s="399"/>
      <c r="E230" s="399"/>
      <c r="F230" s="399"/>
      <c r="G230" s="399"/>
      <c r="H230" s="399"/>
      <c r="I230" s="399"/>
    </row>
    <row r="231" spans="1:9" ht="12.75" customHeight="1">
      <c r="A231" s="399"/>
      <c r="B231" s="399"/>
      <c r="C231" s="399"/>
      <c r="D231" s="399"/>
      <c r="E231" s="399"/>
      <c r="F231" s="399"/>
      <c r="G231" s="399"/>
      <c r="H231" s="399"/>
      <c r="I231" s="399"/>
    </row>
    <row r="232" spans="1:9" ht="12.75" customHeight="1">
      <c r="A232" s="399"/>
      <c r="B232" s="399"/>
      <c r="C232" s="399"/>
      <c r="D232" s="399"/>
      <c r="E232" s="399"/>
      <c r="F232" s="399"/>
      <c r="G232" s="399"/>
      <c r="H232" s="399"/>
      <c r="I232" s="399"/>
    </row>
    <row r="233" spans="1:3" ht="12.75" customHeight="1">
      <c r="A233" s="166"/>
      <c r="C233" s="21"/>
    </row>
    <row r="234" spans="1:9" ht="12.75" customHeight="1">
      <c r="A234" s="395" t="s">
        <v>130</v>
      </c>
      <c r="B234" s="428"/>
      <c r="C234" s="428"/>
      <c r="D234" s="428"/>
      <c r="E234" s="428"/>
      <c r="F234" s="428"/>
      <c r="G234" s="428"/>
      <c r="H234" s="428"/>
      <c r="I234" s="429"/>
    </row>
    <row r="235" spans="1:9" ht="12.75" customHeight="1">
      <c r="A235" s="430"/>
      <c r="B235" s="431"/>
      <c r="C235" s="431"/>
      <c r="D235" s="431"/>
      <c r="E235" s="431"/>
      <c r="F235" s="431"/>
      <c r="G235" s="431"/>
      <c r="H235" s="431"/>
      <c r="I235" s="432"/>
    </row>
    <row r="236" spans="1:9" ht="12.75" customHeight="1">
      <c r="A236" s="451"/>
      <c r="B236" s="452"/>
      <c r="C236" s="452"/>
      <c r="D236" s="452"/>
      <c r="E236" s="452"/>
      <c r="F236" s="452"/>
      <c r="G236" s="452"/>
      <c r="H236" s="452"/>
      <c r="I236" s="453"/>
    </row>
    <row r="237" spans="1:9" ht="12.75" customHeight="1">
      <c r="A237" s="378" t="s">
        <v>609</v>
      </c>
      <c r="B237" s="378"/>
      <c r="C237" s="378"/>
      <c r="D237" s="378"/>
      <c r="E237" s="378"/>
      <c r="F237" s="378"/>
      <c r="G237" s="378"/>
      <c r="H237" s="378"/>
      <c r="I237" s="378"/>
    </row>
    <row r="238" spans="1:9" ht="12.75" customHeight="1">
      <c r="A238" s="399"/>
      <c r="B238" s="399"/>
      <c r="C238" s="399"/>
      <c r="D238" s="399"/>
      <c r="E238" s="399"/>
      <c r="F238" s="399"/>
      <c r="G238" s="399"/>
      <c r="H238" s="399"/>
      <c r="I238" s="399"/>
    </row>
    <row r="239" spans="1:9" ht="12.75" customHeight="1">
      <c r="A239" s="399"/>
      <c r="B239" s="399"/>
      <c r="C239" s="399"/>
      <c r="D239" s="399"/>
      <c r="E239" s="399"/>
      <c r="F239" s="399"/>
      <c r="G239" s="399"/>
      <c r="H239" s="399"/>
      <c r="I239" s="399"/>
    </row>
    <row r="240" spans="1:9" ht="12.75" customHeight="1">
      <c r="A240" s="399"/>
      <c r="B240" s="399"/>
      <c r="C240" s="399"/>
      <c r="D240" s="399"/>
      <c r="E240" s="399"/>
      <c r="F240" s="399"/>
      <c r="G240" s="399"/>
      <c r="H240" s="399"/>
      <c r="I240" s="399"/>
    </row>
    <row r="241" spans="1:9" ht="12.75" customHeight="1">
      <c r="A241" s="399"/>
      <c r="B241" s="399"/>
      <c r="C241" s="399"/>
      <c r="D241" s="399"/>
      <c r="E241" s="399"/>
      <c r="F241" s="399"/>
      <c r="G241" s="399"/>
      <c r="H241" s="399"/>
      <c r="I241" s="399"/>
    </row>
    <row r="242" spans="1:9" ht="12.75" customHeight="1">
      <c r="A242" s="399"/>
      <c r="B242" s="399"/>
      <c r="C242" s="399"/>
      <c r="D242" s="399"/>
      <c r="E242" s="399"/>
      <c r="F242" s="399"/>
      <c r="G242" s="399"/>
      <c r="H242" s="399"/>
      <c r="I242" s="399"/>
    </row>
    <row r="243" spans="1:3" ht="12.75" customHeight="1">
      <c r="A243" s="166"/>
      <c r="C243" s="21"/>
    </row>
    <row r="244" spans="1:9" ht="12.75" customHeight="1">
      <c r="A244" s="418" t="s">
        <v>943</v>
      </c>
      <c r="B244" s="419"/>
      <c r="C244" s="419"/>
      <c r="D244" s="419"/>
      <c r="E244" s="419"/>
      <c r="F244" s="419"/>
      <c r="G244" s="419"/>
      <c r="H244" s="419"/>
      <c r="I244" s="420"/>
    </row>
    <row r="245" spans="1:9" ht="12.75" customHeight="1">
      <c r="A245" s="378" t="s">
        <v>911</v>
      </c>
      <c r="B245" s="378"/>
      <c r="C245" s="378"/>
      <c r="D245" s="378"/>
      <c r="E245" s="378"/>
      <c r="F245" s="378"/>
      <c r="G245" s="378"/>
      <c r="H245" s="378"/>
      <c r="I245" s="378"/>
    </row>
    <row r="246" spans="1:9" ht="12.75" customHeight="1">
      <c r="A246" s="399"/>
      <c r="B246" s="399"/>
      <c r="C246" s="399"/>
      <c r="D246" s="399"/>
      <c r="E246" s="399"/>
      <c r="F246" s="399"/>
      <c r="G246" s="399"/>
      <c r="H246" s="399"/>
      <c r="I246" s="399"/>
    </row>
    <row r="247" spans="1:9" ht="12.75" customHeight="1">
      <c r="A247" s="399"/>
      <c r="B247" s="399"/>
      <c r="C247" s="399"/>
      <c r="D247" s="399"/>
      <c r="E247" s="399"/>
      <c r="F247" s="399"/>
      <c r="G247" s="399"/>
      <c r="H247" s="399"/>
      <c r="I247" s="399"/>
    </row>
    <row r="248" spans="1:9" ht="12.75" customHeight="1">
      <c r="A248" s="399"/>
      <c r="B248" s="399"/>
      <c r="C248" s="399"/>
      <c r="D248" s="399"/>
      <c r="E248" s="399"/>
      <c r="F248" s="399"/>
      <c r="G248" s="399"/>
      <c r="H248" s="399"/>
      <c r="I248" s="399"/>
    </row>
    <row r="249" spans="1:9" ht="12.75" customHeight="1">
      <c r="A249" s="399"/>
      <c r="B249" s="399"/>
      <c r="C249" s="399"/>
      <c r="D249" s="399"/>
      <c r="E249" s="399"/>
      <c r="F249" s="399"/>
      <c r="G249" s="399"/>
      <c r="H249" s="399"/>
      <c r="I249" s="399"/>
    </row>
    <row r="250" spans="1:9" ht="12.75" customHeight="1">
      <c r="A250" s="399"/>
      <c r="B250" s="399"/>
      <c r="C250" s="399"/>
      <c r="D250" s="399"/>
      <c r="E250" s="399"/>
      <c r="F250" s="399"/>
      <c r="G250" s="399"/>
      <c r="H250" s="399"/>
      <c r="I250" s="399"/>
    </row>
    <row r="251" spans="1:3" ht="12.75" customHeight="1">
      <c r="A251" s="166"/>
      <c r="C251" s="21"/>
    </row>
    <row r="252" spans="1:9" ht="12.75" customHeight="1">
      <c r="A252" s="418" t="s">
        <v>948</v>
      </c>
      <c r="B252" s="419"/>
      <c r="C252" s="419"/>
      <c r="D252" s="419"/>
      <c r="E252" s="419"/>
      <c r="F252" s="419"/>
      <c r="G252" s="419"/>
      <c r="H252" s="419"/>
      <c r="I252" s="420"/>
    </row>
    <row r="253" spans="1:9" ht="12.75" customHeight="1">
      <c r="A253" s="378" t="s">
        <v>621</v>
      </c>
      <c r="B253" s="378"/>
      <c r="C253" s="378"/>
      <c r="D253" s="378"/>
      <c r="E253" s="378"/>
      <c r="F253" s="378"/>
      <c r="G253" s="378"/>
      <c r="H253" s="378"/>
      <c r="I253" s="378"/>
    </row>
    <row r="254" spans="1:9" ht="12.75" customHeight="1">
      <c r="A254" s="399"/>
      <c r="B254" s="399"/>
      <c r="C254" s="399"/>
      <c r="D254" s="399"/>
      <c r="E254" s="399"/>
      <c r="F254" s="399"/>
      <c r="G254" s="399"/>
      <c r="H254" s="399"/>
      <c r="I254" s="399"/>
    </row>
    <row r="255" spans="1:9" ht="12.75" customHeight="1">
      <c r="A255" s="399"/>
      <c r="B255" s="399"/>
      <c r="C255" s="399"/>
      <c r="D255" s="399"/>
      <c r="E255" s="399"/>
      <c r="F255" s="399"/>
      <c r="G255" s="399"/>
      <c r="H255" s="399"/>
      <c r="I255" s="399"/>
    </row>
    <row r="256" spans="1:9" ht="12.75" customHeight="1">
      <c r="A256" s="399"/>
      <c r="B256" s="399"/>
      <c r="C256" s="399"/>
      <c r="D256" s="399"/>
      <c r="E256" s="399"/>
      <c r="F256" s="399"/>
      <c r="G256" s="399"/>
      <c r="H256" s="399"/>
      <c r="I256" s="399"/>
    </row>
    <row r="257" spans="1:9" ht="12.75" customHeight="1">
      <c r="A257" s="399"/>
      <c r="B257" s="399"/>
      <c r="C257" s="399"/>
      <c r="D257" s="399"/>
      <c r="E257" s="399"/>
      <c r="F257" s="399"/>
      <c r="G257" s="399"/>
      <c r="H257" s="399"/>
      <c r="I257" s="399"/>
    </row>
    <row r="258" spans="1:9" ht="12.75" customHeight="1">
      <c r="A258" s="399"/>
      <c r="B258" s="399"/>
      <c r="C258" s="399"/>
      <c r="D258" s="399"/>
      <c r="E258" s="399"/>
      <c r="F258" s="399"/>
      <c r="G258" s="399"/>
      <c r="H258" s="399"/>
      <c r="I258" s="399"/>
    </row>
    <row r="259" spans="1:3" ht="12.75" customHeight="1">
      <c r="A259" s="172"/>
      <c r="C259" s="21"/>
    </row>
    <row r="260" spans="1:9" ht="12.75" customHeight="1">
      <c r="A260" s="418" t="s">
        <v>870</v>
      </c>
      <c r="B260" s="419"/>
      <c r="C260" s="419"/>
      <c r="D260" s="419"/>
      <c r="E260" s="419"/>
      <c r="F260" s="419"/>
      <c r="G260" s="419"/>
      <c r="H260" s="419"/>
      <c r="I260" s="420"/>
    </row>
    <row r="261" spans="1:9" ht="12.75" customHeight="1">
      <c r="A261" s="378" t="s">
        <v>16</v>
      </c>
      <c r="B261" s="378"/>
      <c r="C261" s="378"/>
      <c r="D261" s="378"/>
      <c r="E261" s="378"/>
      <c r="F261" s="378"/>
      <c r="G261" s="378"/>
      <c r="H261" s="378"/>
      <c r="I261" s="378"/>
    </row>
    <row r="262" spans="1:9" ht="12.75" customHeight="1">
      <c r="A262" s="399"/>
      <c r="B262" s="399"/>
      <c r="C262" s="399"/>
      <c r="D262" s="399"/>
      <c r="E262" s="399"/>
      <c r="F262" s="399"/>
      <c r="G262" s="399"/>
      <c r="H262" s="399"/>
      <c r="I262" s="399"/>
    </row>
    <row r="263" spans="1:9" ht="12.75" customHeight="1">
      <c r="A263" s="399"/>
      <c r="B263" s="399"/>
      <c r="C263" s="399"/>
      <c r="D263" s="399"/>
      <c r="E263" s="399"/>
      <c r="F263" s="399"/>
      <c r="G263" s="399"/>
      <c r="H263" s="399"/>
      <c r="I263" s="399"/>
    </row>
    <row r="264" spans="1:9" ht="12.75" customHeight="1">
      <c r="A264" s="399"/>
      <c r="B264" s="399"/>
      <c r="C264" s="399"/>
      <c r="D264" s="399"/>
      <c r="E264" s="399"/>
      <c r="F264" s="399"/>
      <c r="G264" s="399"/>
      <c r="H264" s="399"/>
      <c r="I264" s="399"/>
    </row>
    <row r="265" spans="1:9" ht="12.75" customHeight="1">
      <c r="A265" s="399"/>
      <c r="B265" s="399"/>
      <c r="C265" s="399"/>
      <c r="D265" s="399"/>
      <c r="E265" s="399"/>
      <c r="F265" s="399"/>
      <c r="G265" s="399"/>
      <c r="H265" s="399"/>
      <c r="I265" s="399"/>
    </row>
    <row r="266" spans="1:9" ht="12.75" customHeight="1">
      <c r="A266" s="399"/>
      <c r="B266" s="399"/>
      <c r="C266" s="399"/>
      <c r="D266" s="399"/>
      <c r="E266" s="399"/>
      <c r="F266" s="399"/>
      <c r="G266" s="399"/>
      <c r="H266" s="399"/>
      <c r="I266" s="399"/>
    </row>
    <row r="267" spans="1:3" ht="12.75" customHeight="1">
      <c r="A267" s="172"/>
      <c r="C267" s="21"/>
    </row>
    <row r="268" spans="1:9" ht="12.75" customHeight="1">
      <c r="A268" s="191" t="s">
        <v>949</v>
      </c>
      <c r="B268" s="216"/>
      <c r="C268" s="216"/>
      <c r="D268" s="216"/>
      <c r="E268" s="216"/>
      <c r="F268" s="216"/>
      <c r="G268" s="216"/>
      <c r="H268" s="216"/>
      <c r="I268" s="217"/>
    </row>
    <row r="269" spans="1:9" ht="12.75" customHeight="1">
      <c r="A269" s="218" t="s">
        <v>950</v>
      </c>
      <c r="B269" s="139"/>
      <c r="C269" s="139"/>
      <c r="D269" s="139"/>
      <c r="E269" s="139"/>
      <c r="F269" s="139"/>
      <c r="G269" s="139"/>
      <c r="H269" s="139"/>
      <c r="I269" s="219"/>
    </row>
    <row r="270" spans="1:9" ht="12.75" customHeight="1">
      <c r="A270" s="436" t="s">
        <v>126</v>
      </c>
      <c r="B270" s="437"/>
      <c r="C270" s="437"/>
      <c r="D270" s="437"/>
      <c r="E270" s="437"/>
      <c r="F270" s="437"/>
      <c r="G270" s="437"/>
      <c r="H270" s="437"/>
      <c r="I270" s="438"/>
    </row>
    <row r="271" spans="1:9" ht="12.75" customHeight="1">
      <c r="A271" s="439"/>
      <c r="B271" s="437"/>
      <c r="C271" s="437"/>
      <c r="D271" s="437"/>
      <c r="E271" s="437"/>
      <c r="F271" s="437"/>
      <c r="G271" s="437"/>
      <c r="H271" s="437"/>
      <c r="I271" s="438"/>
    </row>
    <row r="272" spans="1:9" ht="12.75" customHeight="1">
      <c r="A272" s="221"/>
      <c r="B272" s="220"/>
      <c r="C272" s="220"/>
      <c r="D272" s="220"/>
      <c r="E272" s="220"/>
      <c r="F272" s="220"/>
      <c r="G272" s="220"/>
      <c r="H272" s="220"/>
      <c r="I272" s="209"/>
    </row>
    <row r="273" spans="1:9" ht="12.75" customHeight="1">
      <c r="A273" s="439" t="s">
        <v>3</v>
      </c>
      <c r="B273" s="437"/>
      <c r="C273" s="437"/>
      <c r="D273" s="437"/>
      <c r="E273" s="437"/>
      <c r="F273" s="437"/>
      <c r="G273" s="437"/>
      <c r="H273" s="437"/>
      <c r="I273" s="438"/>
    </row>
    <row r="274" spans="1:9" ht="12.75" customHeight="1" thickBot="1">
      <c r="A274" s="222"/>
      <c r="B274" s="223"/>
      <c r="C274" s="224"/>
      <c r="D274" s="225"/>
      <c r="E274" s="225"/>
      <c r="F274" s="225"/>
      <c r="G274" s="225"/>
      <c r="H274" s="225"/>
      <c r="I274" s="226"/>
    </row>
    <row r="275" spans="1:9" ht="13.5" thickBot="1">
      <c r="A275" s="454" t="s">
        <v>127</v>
      </c>
      <c r="B275" s="174" t="s">
        <v>414</v>
      </c>
      <c r="C275" s="141" t="s">
        <v>204</v>
      </c>
      <c r="D275" s="142" t="s">
        <v>205</v>
      </c>
      <c r="E275" s="142" t="s">
        <v>206</v>
      </c>
      <c r="F275" s="142" t="s">
        <v>674</v>
      </c>
      <c r="G275" s="434" t="s">
        <v>215</v>
      </c>
      <c r="H275" s="435"/>
      <c r="I275" s="140" t="s">
        <v>207</v>
      </c>
    </row>
    <row r="276" spans="1:9" ht="12.75">
      <c r="A276" s="455"/>
      <c r="B276" s="259" t="s">
        <v>10</v>
      </c>
      <c r="C276" s="260" t="s">
        <v>710</v>
      </c>
      <c r="D276" s="260" t="s">
        <v>187</v>
      </c>
      <c r="E276" s="260" t="s">
        <v>909</v>
      </c>
      <c r="F276" s="260" t="s">
        <v>543</v>
      </c>
      <c r="G276" s="433" t="s">
        <v>123</v>
      </c>
      <c r="H276" s="433"/>
      <c r="I276" s="262" t="s">
        <v>858</v>
      </c>
    </row>
    <row r="277" spans="1:9" ht="12.75">
      <c r="A277" s="455"/>
      <c r="B277" s="263"/>
      <c r="C277" s="261"/>
      <c r="D277" s="261"/>
      <c r="E277" s="261"/>
      <c r="F277" s="261"/>
      <c r="G277" s="433"/>
      <c r="H277" s="433"/>
      <c r="I277" s="264"/>
    </row>
    <row r="278" spans="1:9" ht="12.75">
      <c r="A278" s="455"/>
      <c r="B278" s="263"/>
      <c r="C278" s="261"/>
      <c r="D278" s="261"/>
      <c r="E278" s="261"/>
      <c r="F278" s="261"/>
      <c r="G278" s="433"/>
      <c r="H278" s="433"/>
      <c r="I278" s="264"/>
    </row>
    <row r="279" spans="1:9" ht="12.75">
      <c r="A279" s="455"/>
      <c r="B279" s="263"/>
      <c r="C279" s="261"/>
      <c r="D279" s="261"/>
      <c r="E279" s="261"/>
      <c r="F279" s="261"/>
      <c r="G279" s="433"/>
      <c r="H279" s="433"/>
      <c r="I279" s="264"/>
    </row>
    <row r="280" spans="1:9" ht="12.75">
      <c r="A280" s="455"/>
      <c r="B280" s="263"/>
      <c r="C280" s="261"/>
      <c r="D280" s="261"/>
      <c r="E280" s="261"/>
      <c r="F280" s="261"/>
      <c r="G280" s="433"/>
      <c r="H280" s="433"/>
      <c r="I280" s="264"/>
    </row>
    <row r="281" spans="1:9" ht="12.75">
      <c r="A281" s="456"/>
      <c r="B281" s="263"/>
      <c r="C281" s="261"/>
      <c r="D281" s="261"/>
      <c r="E281" s="261"/>
      <c r="F281" s="261"/>
      <c r="G281" s="433"/>
      <c r="H281" s="433"/>
      <c r="I281" s="264"/>
    </row>
    <row r="282" spans="1:9" ht="12.75">
      <c r="A282" s="456"/>
      <c r="B282" s="263"/>
      <c r="C282" s="261"/>
      <c r="D282" s="261"/>
      <c r="E282" s="261"/>
      <c r="F282" s="261"/>
      <c r="G282" s="433"/>
      <c r="H282" s="433"/>
      <c r="I282" s="264"/>
    </row>
    <row r="283" spans="1:9" ht="12.75">
      <c r="A283" s="456"/>
      <c r="B283" s="263"/>
      <c r="C283" s="261"/>
      <c r="D283" s="261"/>
      <c r="E283" s="261"/>
      <c r="F283" s="261"/>
      <c r="G283" s="433"/>
      <c r="H283" s="433"/>
      <c r="I283" s="264"/>
    </row>
    <row r="284" spans="1:9" ht="12.75">
      <c r="A284" s="456"/>
      <c r="B284" s="263"/>
      <c r="C284" s="261"/>
      <c r="D284" s="261"/>
      <c r="E284" s="261"/>
      <c r="F284" s="261"/>
      <c r="G284" s="433"/>
      <c r="H284" s="433"/>
      <c r="I284" s="264"/>
    </row>
    <row r="285" spans="1:9" ht="12.75">
      <c r="A285" s="456"/>
      <c r="B285" s="263"/>
      <c r="C285" s="261"/>
      <c r="D285" s="261"/>
      <c r="E285" s="261"/>
      <c r="F285" s="261"/>
      <c r="G285" s="433"/>
      <c r="H285" s="433"/>
      <c r="I285" s="264"/>
    </row>
    <row r="286" spans="1:9" ht="12.75">
      <c r="A286" s="457"/>
      <c r="B286" s="263"/>
      <c r="C286" s="261"/>
      <c r="D286" s="261"/>
      <c r="E286" s="261"/>
      <c r="F286" s="261"/>
      <c r="G286" s="433"/>
      <c r="H286" s="433"/>
      <c r="I286" s="264"/>
    </row>
    <row r="287" spans="1:11" ht="13.5" thickBot="1">
      <c r="A287" s="175"/>
      <c r="B287" s="173"/>
      <c r="C287" s="173"/>
      <c r="D287" s="173"/>
      <c r="E287" s="173"/>
      <c r="F287" s="173"/>
      <c r="G287" s="173"/>
      <c r="H287" s="173"/>
      <c r="I287" s="183"/>
      <c r="J287" s="173"/>
      <c r="K287" s="173"/>
    </row>
    <row r="288" spans="1:12" ht="26.25" customHeight="1" thickBot="1">
      <c r="A288" s="440"/>
      <c r="B288" s="176" t="s">
        <v>951</v>
      </c>
      <c r="C288" s="177" t="s">
        <v>952</v>
      </c>
      <c r="D288" s="470" t="s">
        <v>953</v>
      </c>
      <c r="E288" s="471"/>
      <c r="F288" s="173"/>
      <c r="G288" s="173"/>
      <c r="H288" s="173"/>
      <c r="I288" s="183"/>
      <c r="J288" s="173"/>
      <c r="K288" s="173"/>
      <c r="L288" s="27"/>
    </row>
    <row r="289" spans="1:12" ht="12.75">
      <c r="A289" s="441"/>
      <c r="B289" s="265" t="s">
        <v>777</v>
      </c>
      <c r="C289" s="260" t="s">
        <v>77</v>
      </c>
      <c r="D289" s="402" t="s">
        <v>422</v>
      </c>
      <c r="E289" s="403"/>
      <c r="F289" s="173"/>
      <c r="G289" s="173"/>
      <c r="H289" s="173"/>
      <c r="I289" s="183"/>
      <c r="J289" s="173"/>
      <c r="K289" s="173"/>
      <c r="L289" s="27"/>
    </row>
    <row r="290" spans="1:12" ht="12.75">
      <c r="A290" s="441"/>
      <c r="B290" s="266"/>
      <c r="C290" s="261"/>
      <c r="D290" s="402"/>
      <c r="E290" s="403"/>
      <c r="F290" s="173"/>
      <c r="G290" s="173"/>
      <c r="H290" s="173"/>
      <c r="I290" s="183"/>
      <c r="J290" s="173"/>
      <c r="K290" s="173"/>
      <c r="L290" s="27"/>
    </row>
    <row r="291" spans="1:12" ht="12.75">
      <c r="A291" s="441"/>
      <c r="B291" s="266"/>
      <c r="C291" s="261"/>
      <c r="D291" s="402"/>
      <c r="E291" s="403"/>
      <c r="F291" s="173"/>
      <c r="G291" s="173"/>
      <c r="H291" s="173"/>
      <c r="I291" s="183"/>
      <c r="J291" s="173"/>
      <c r="K291" s="173"/>
      <c r="L291" s="27"/>
    </row>
    <row r="292" spans="1:12" ht="12.75">
      <c r="A292" s="441"/>
      <c r="B292" s="266"/>
      <c r="C292" s="261"/>
      <c r="D292" s="402"/>
      <c r="E292" s="403"/>
      <c r="F292" s="173"/>
      <c r="G292" s="173"/>
      <c r="H292" s="173"/>
      <c r="I292" s="183"/>
      <c r="J292" s="173"/>
      <c r="K292" s="173"/>
      <c r="L292" s="27"/>
    </row>
    <row r="293" spans="1:12" ht="12.75">
      <c r="A293" s="441"/>
      <c r="B293" s="266"/>
      <c r="C293" s="261"/>
      <c r="D293" s="402"/>
      <c r="E293" s="403"/>
      <c r="F293" s="173"/>
      <c r="G293" s="173"/>
      <c r="H293" s="173"/>
      <c r="I293" s="183"/>
      <c r="J293" s="173"/>
      <c r="K293" s="173"/>
      <c r="L293" s="27"/>
    </row>
    <row r="294" spans="1:12" ht="12.75">
      <c r="A294" s="441"/>
      <c r="B294" s="266"/>
      <c r="C294" s="261"/>
      <c r="D294" s="433"/>
      <c r="E294" s="403"/>
      <c r="F294" s="173"/>
      <c r="G294" s="173"/>
      <c r="H294" s="173"/>
      <c r="I294" s="183"/>
      <c r="J294" s="173"/>
      <c r="K294" s="173"/>
      <c r="L294" s="27"/>
    </row>
    <row r="295" spans="1:12" ht="12.75">
      <c r="A295" s="441"/>
      <c r="B295" s="266"/>
      <c r="C295" s="261"/>
      <c r="D295" s="433"/>
      <c r="E295" s="403"/>
      <c r="F295" s="173"/>
      <c r="G295" s="173"/>
      <c r="H295" s="173"/>
      <c r="I295" s="183"/>
      <c r="J295" s="173"/>
      <c r="K295" s="173"/>
      <c r="L295" s="27"/>
    </row>
    <row r="296" spans="1:12" ht="12.75">
      <c r="A296" s="441"/>
      <c r="B296" s="266"/>
      <c r="C296" s="261"/>
      <c r="D296" s="433"/>
      <c r="E296" s="403"/>
      <c r="F296" s="173"/>
      <c r="G296" s="173"/>
      <c r="H296" s="173"/>
      <c r="I296" s="183"/>
      <c r="J296" s="173"/>
      <c r="K296" s="173"/>
      <c r="L296" s="27"/>
    </row>
    <row r="297" spans="1:12" ht="12.75">
      <c r="A297" s="441"/>
      <c r="B297" s="266"/>
      <c r="C297" s="261"/>
      <c r="D297" s="433"/>
      <c r="E297" s="403"/>
      <c r="F297" s="173"/>
      <c r="G297" s="173"/>
      <c r="H297" s="173"/>
      <c r="I297" s="183"/>
      <c r="J297" s="173"/>
      <c r="K297" s="173"/>
      <c r="L297" s="27"/>
    </row>
    <row r="298" spans="1:12" ht="12.75">
      <c r="A298" s="441"/>
      <c r="B298" s="266"/>
      <c r="C298" s="261"/>
      <c r="D298" s="433"/>
      <c r="E298" s="403"/>
      <c r="F298" s="173"/>
      <c r="G298" s="173"/>
      <c r="H298" s="173"/>
      <c r="I298" s="183"/>
      <c r="J298" s="173"/>
      <c r="K298" s="173"/>
      <c r="L298" s="27"/>
    </row>
    <row r="299" spans="1:12" ht="13.5" thickBot="1">
      <c r="A299" s="442"/>
      <c r="B299" s="267"/>
      <c r="C299" s="268"/>
      <c r="D299" s="525"/>
      <c r="E299" s="526"/>
      <c r="F299" s="184"/>
      <c r="G299" s="184"/>
      <c r="H299" s="184"/>
      <c r="I299" s="185"/>
      <c r="J299" s="173"/>
      <c r="K299" s="173"/>
      <c r="L299" s="27"/>
    </row>
    <row r="300" spans="1:9" ht="13.5" thickBot="1">
      <c r="A300" s="34"/>
      <c r="B300" s="23"/>
      <c r="C300" s="23"/>
      <c r="D300" s="23"/>
      <c r="E300" s="23"/>
      <c r="F300" s="23"/>
      <c r="G300" s="23"/>
      <c r="H300" s="23"/>
      <c r="I300" s="23"/>
    </row>
    <row r="301" spans="1:9" ht="12.75">
      <c r="A301" s="477" t="s">
        <v>1</v>
      </c>
      <c r="B301" s="518"/>
      <c r="C301" s="519"/>
      <c r="D301" s="521"/>
      <c r="E301" s="23"/>
      <c r="F301" s="23"/>
      <c r="G301" s="23"/>
      <c r="H301" s="23"/>
      <c r="I301" s="23"/>
    </row>
    <row r="302" spans="1:9" ht="13.5" thickBot="1">
      <c r="A302" s="480"/>
      <c r="B302" s="520"/>
      <c r="C302" s="520"/>
      <c r="D302" s="522"/>
      <c r="E302" s="23"/>
      <c r="F302" s="23"/>
      <c r="G302" s="23"/>
      <c r="H302" s="23"/>
      <c r="I302" s="23"/>
    </row>
    <row r="303" spans="1:9" ht="13.5" thickBot="1">
      <c r="A303" s="138" t="s">
        <v>414</v>
      </c>
      <c r="B303" s="269"/>
      <c r="C303" s="270"/>
      <c r="D303" s="523"/>
      <c r="E303" s="524"/>
      <c r="F303" s="523"/>
      <c r="G303" s="524"/>
      <c r="H303" s="523"/>
      <c r="I303" s="533"/>
    </row>
    <row r="304" spans="1:9" ht="13.5" thickBot="1">
      <c r="A304" s="138" t="s">
        <v>204</v>
      </c>
      <c r="B304" s="271"/>
      <c r="C304" s="272"/>
      <c r="D304" s="447"/>
      <c r="E304" s="449"/>
      <c r="F304" s="447"/>
      <c r="G304" s="449"/>
      <c r="H304" s="447"/>
      <c r="I304" s="448"/>
    </row>
    <row r="305" spans="1:9" ht="13.5" thickBot="1">
      <c r="A305" s="138" t="s">
        <v>205</v>
      </c>
      <c r="B305" s="271"/>
      <c r="C305" s="272"/>
      <c r="D305" s="447"/>
      <c r="E305" s="449"/>
      <c r="F305" s="447"/>
      <c r="G305" s="449"/>
      <c r="H305" s="447"/>
      <c r="I305" s="448"/>
    </row>
    <row r="306" spans="1:9" ht="13.5" thickBot="1">
      <c r="A306" s="138" t="s">
        <v>206</v>
      </c>
      <c r="B306" s="271"/>
      <c r="C306" s="272"/>
      <c r="D306" s="447"/>
      <c r="E306" s="449"/>
      <c r="F306" s="447"/>
      <c r="G306" s="449"/>
      <c r="H306" s="447"/>
      <c r="I306" s="448"/>
    </row>
    <row r="307" spans="1:9" ht="13.5" thickBot="1">
      <c r="A307" s="138" t="s">
        <v>674</v>
      </c>
      <c r="B307" s="271"/>
      <c r="C307" s="272"/>
      <c r="D307" s="447"/>
      <c r="E307" s="449"/>
      <c r="F307" s="447"/>
      <c r="G307" s="449"/>
      <c r="H307" s="447"/>
      <c r="I307" s="448"/>
    </row>
    <row r="308" spans="1:9" ht="13.5" thickBot="1">
      <c r="A308" s="138" t="s">
        <v>208</v>
      </c>
      <c r="B308" s="271"/>
      <c r="C308" s="272"/>
      <c r="D308" s="447"/>
      <c r="E308" s="449"/>
      <c r="F308" s="447"/>
      <c r="G308" s="449"/>
      <c r="H308" s="447"/>
      <c r="I308" s="448"/>
    </row>
    <row r="309" spans="1:9" ht="13.5" thickBot="1">
      <c r="A309" s="138" t="s">
        <v>207</v>
      </c>
      <c r="B309" s="271"/>
      <c r="C309" s="272"/>
      <c r="D309" s="447"/>
      <c r="E309" s="449"/>
      <c r="F309" s="447"/>
      <c r="G309" s="449"/>
      <c r="H309" s="447"/>
      <c r="I309" s="448"/>
    </row>
    <row r="310" spans="1:9" ht="13.5" thickBot="1">
      <c r="A310" s="143" t="s">
        <v>209</v>
      </c>
      <c r="B310" s="271"/>
      <c r="C310" s="272"/>
      <c r="D310" s="447"/>
      <c r="E310" s="449"/>
      <c r="F310" s="447"/>
      <c r="G310" s="449"/>
      <c r="H310" s="447"/>
      <c r="I310" s="448"/>
    </row>
    <row r="311" spans="1:9" ht="26.25" thickBot="1">
      <c r="A311" s="143" t="s">
        <v>740</v>
      </c>
      <c r="B311" s="271"/>
      <c r="C311" s="272"/>
      <c r="D311" s="447"/>
      <c r="E311" s="449"/>
      <c r="F311" s="447"/>
      <c r="G311" s="449"/>
      <c r="H311" s="447"/>
      <c r="I311" s="448"/>
    </row>
    <row r="312" spans="1:9" ht="13.5" thickBot="1">
      <c r="A312" s="143" t="s">
        <v>210</v>
      </c>
      <c r="B312" s="271"/>
      <c r="C312" s="272"/>
      <c r="D312" s="447"/>
      <c r="E312" s="449"/>
      <c r="F312" s="447"/>
      <c r="G312" s="449"/>
      <c r="H312" s="447"/>
      <c r="I312" s="448"/>
    </row>
    <row r="313" spans="1:9" ht="15" customHeight="1" thickBot="1">
      <c r="A313" s="143" t="s">
        <v>211</v>
      </c>
      <c r="B313" s="271"/>
      <c r="C313" s="272"/>
      <c r="D313" s="447"/>
      <c r="E313" s="449"/>
      <c r="F313" s="447"/>
      <c r="G313" s="449"/>
      <c r="H313" s="447"/>
      <c r="I313" s="448"/>
    </row>
    <row r="314" spans="1:9" ht="13.5" thickBot="1">
      <c r="A314" s="144" t="s">
        <v>214</v>
      </c>
      <c r="B314" s="271"/>
      <c r="C314" s="272"/>
      <c r="D314" s="447"/>
      <c r="E314" s="449"/>
      <c r="F314" s="447"/>
      <c r="G314" s="449"/>
      <c r="H314" s="447"/>
      <c r="I314" s="448"/>
    </row>
    <row r="315" spans="1:9" ht="13.5" thickBot="1">
      <c r="A315" s="145" t="s">
        <v>212</v>
      </c>
      <c r="B315" s="271"/>
      <c r="C315" s="272"/>
      <c r="D315" s="447"/>
      <c r="E315" s="449"/>
      <c r="F315" s="447"/>
      <c r="G315" s="449"/>
      <c r="H315" s="447"/>
      <c r="I315" s="448"/>
    </row>
    <row r="316" spans="1:9" ht="13.5" thickBot="1">
      <c r="A316" s="138" t="s">
        <v>213</v>
      </c>
      <c r="B316" s="271"/>
      <c r="C316" s="273"/>
      <c r="D316" s="447"/>
      <c r="E316" s="541"/>
      <c r="F316" s="447"/>
      <c r="G316" s="541"/>
      <c r="H316" s="543"/>
      <c r="I316" s="544"/>
    </row>
    <row r="317" spans="1:9" ht="13.5" thickBot="1">
      <c r="A317" s="143" t="s">
        <v>413</v>
      </c>
      <c r="B317" s="271"/>
      <c r="C317" s="272"/>
      <c r="D317" s="447"/>
      <c r="E317" s="449"/>
      <c r="F317" s="447"/>
      <c r="G317" s="449"/>
      <c r="H317" s="447"/>
      <c r="I317" s="448"/>
    </row>
    <row r="318" spans="1:9" ht="12.75">
      <c r="A318" s="146" t="s">
        <v>415</v>
      </c>
      <c r="B318" s="274"/>
      <c r="C318" s="275"/>
      <c r="D318" s="513"/>
      <c r="E318" s="514"/>
      <c r="F318" s="513"/>
      <c r="G318" s="514"/>
      <c r="H318" s="513"/>
      <c r="I318" s="515"/>
    </row>
    <row r="319" spans="1:9" ht="12.75">
      <c r="A319" s="547" t="s">
        <v>416</v>
      </c>
      <c r="B319" s="546"/>
      <c r="C319" s="450"/>
      <c r="D319" s="450"/>
      <c r="E319" s="450"/>
      <c r="F319" s="450"/>
      <c r="G319" s="450"/>
      <c r="H319" s="450"/>
      <c r="I319" s="542"/>
    </row>
    <row r="320" spans="1:9" ht="12.75">
      <c r="A320" s="548"/>
      <c r="B320" s="546"/>
      <c r="C320" s="450"/>
      <c r="D320" s="450"/>
      <c r="E320" s="450"/>
      <c r="F320" s="450"/>
      <c r="G320" s="450"/>
      <c r="H320" s="450"/>
      <c r="I320" s="542"/>
    </row>
    <row r="321" spans="1:9" ht="15" customHeight="1">
      <c r="A321" s="548"/>
      <c r="B321" s="546"/>
      <c r="C321" s="450"/>
      <c r="D321" s="450"/>
      <c r="E321" s="450"/>
      <c r="F321" s="450"/>
      <c r="G321" s="450"/>
      <c r="H321" s="450"/>
      <c r="I321" s="542"/>
    </row>
    <row r="322" spans="1:9" ht="15" customHeight="1">
      <c r="A322" s="534" t="s">
        <v>2</v>
      </c>
      <c r="B322" s="539"/>
      <c r="C322" s="516"/>
      <c r="D322" s="516"/>
      <c r="E322" s="516"/>
      <c r="F322" s="516"/>
      <c r="G322" s="516"/>
      <c r="H322" s="516"/>
      <c r="I322" s="537"/>
    </row>
    <row r="323" spans="1:9" s="25" customFormat="1" ht="15" customHeight="1" thickBot="1">
      <c r="A323" s="535"/>
      <c r="B323" s="540"/>
      <c r="C323" s="517"/>
      <c r="D323" s="517"/>
      <c r="E323" s="517"/>
      <c r="F323" s="517"/>
      <c r="G323" s="517"/>
      <c r="H323" s="517"/>
      <c r="I323" s="538"/>
    </row>
    <row r="324" spans="1:3" s="25" customFormat="1" ht="12.75">
      <c r="A324" s="180"/>
      <c r="B324" s="180"/>
      <c r="C324" s="125"/>
    </row>
    <row r="325" spans="1:9" s="25" customFormat="1" ht="12.75">
      <c r="A325" s="467" t="s">
        <v>4</v>
      </c>
      <c r="B325" s="468"/>
      <c r="C325" s="468"/>
      <c r="D325" s="468"/>
      <c r="E325" s="468"/>
      <c r="F325" s="468"/>
      <c r="G325" s="468"/>
      <c r="H325" s="468"/>
      <c r="I325" s="469"/>
    </row>
    <row r="326" spans="1:9" s="25" customFormat="1" ht="12.75">
      <c r="A326" s="536" t="s">
        <v>5</v>
      </c>
      <c r="B326" s="423"/>
      <c r="C326" s="423"/>
      <c r="D326" s="423"/>
      <c r="E326" s="423"/>
      <c r="F326" s="423"/>
      <c r="G326" s="423"/>
      <c r="H326" s="423"/>
      <c r="I326" s="424"/>
    </row>
    <row r="327" spans="1:9" s="25" customFormat="1" ht="12.75">
      <c r="A327" s="378" t="s">
        <v>643</v>
      </c>
      <c r="B327" s="378"/>
      <c r="C327" s="378"/>
      <c r="D327" s="378"/>
      <c r="E327" s="378"/>
      <c r="F327" s="378"/>
      <c r="G327" s="378"/>
      <c r="H327" s="378"/>
      <c r="I327" s="378"/>
    </row>
    <row r="328" spans="1:9" s="25" customFormat="1" ht="12.75">
      <c r="A328" s="399"/>
      <c r="B328" s="399"/>
      <c r="C328" s="399"/>
      <c r="D328" s="399"/>
      <c r="E328" s="399"/>
      <c r="F328" s="399"/>
      <c r="G328" s="399"/>
      <c r="H328" s="399"/>
      <c r="I328" s="399"/>
    </row>
    <row r="329" spans="1:9" s="25" customFormat="1" ht="12.75">
      <c r="A329" s="399"/>
      <c r="B329" s="399"/>
      <c r="C329" s="399"/>
      <c r="D329" s="399"/>
      <c r="E329" s="399"/>
      <c r="F329" s="399"/>
      <c r="G329" s="399"/>
      <c r="H329" s="399"/>
      <c r="I329" s="399"/>
    </row>
    <row r="330" spans="1:9" s="25" customFormat="1" ht="12.75">
      <c r="A330" s="399"/>
      <c r="B330" s="399"/>
      <c r="C330" s="399"/>
      <c r="D330" s="399"/>
      <c r="E330" s="399"/>
      <c r="F330" s="399"/>
      <c r="G330" s="399"/>
      <c r="H330" s="399"/>
      <c r="I330" s="399"/>
    </row>
    <row r="331" spans="1:9" s="25" customFormat="1" ht="12.75">
      <c r="A331" s="399"/>
      <c r="B331" s="399"/>
      <c r="C331" s="399"/>
      <c r="D331" s="399"/>
      <c r="E331" s="399"/>
      <c r="F331" s="399"/>
      <c r="G331" s="399"/>
      <c r="H331" s="399"/>
      <c r="I331" s="399"/>
    </row>
    <row r="332" spans="1:9" s="25" customFormat="1" ht="12.75">
      <c r="A332" s="399"/>
      <c r="B332" s="399"/>
      <c r="C332" s="399"/>
      <c r="D332" s="399"/>
      <c r="E332" s="399"/>
      <c r="F332" s="399"/>
      <c r="G332" s="399"/>
      <c r="H332" s="399"/>
      <c r="I332" s="399"/>
    </row>
    <row r="333" spans="1:9" s="25" customFormat="1" ht="12.75">
      <c r="A333" s="163"/>
      <c r="B333" s="163"/>
      <c r="C333" s="181"/>
      <c r="D333" s="163"/>
      <c r="E333" s="181"/>
      <c r="F333" s="181"/>
      <c r="G333" s="181"/>
      <c r="H333" s="181"/>
      <c r="I333" s="181"/>
    </row>
    <row r="334" spans="1:9" s="25" customFormat="1" ht="12.75">
      <c r="A334" s="396" t="s">
        <v>6</v>
      </c>
      <c r="B334" s="400"/>
      <c r="C334" s="400"/>
      <c r="D334" s="400"/>
      <c r="E334" s="400"/>
      <c r="F334" s="400"/>
      <c r="G334" s="400"/>
      <c r="H334" s="400"/>
      <c r="I334" s="401"/>
    </row>
    <row r="335" spans="1:9" s="25" customFormat="1" ht="12.75">
      <c r="A335" s="378" t="s">
        <v>106</v>
      </c>
      <c r="B335" s="378"/>
      <c r="C335" s="378"/>
      <c r="D335" s="378"/>
      <c r="E335" s="378"/>
      <c r="F335" s="378"/>
      <c r="G335" s="378"/>
      <c r="H335" s="378"/>
      <c r="I335" s="378"/>
    </row>
    <row r="336" spans="1:9" s="25" customFormat="1" ht="12.75">
      <c r="A336" s="399"/>
      <c r="B336" s="399"/>
      <c r="C336" s="399"/>
      <c r="D336" s="399"/>
      <c r="E336" s="399"/>
      <c r="F336" s="399"/>
      <c r="G336" s="399"/>
      <c r="H336" s="399"/>
      <c r="I336" s="399"/>
    </row>
    <row r="337" spans="1:9" s="25" customFormat="1" ht="12.75">
      <c r="A337" s="399"/>
      <c r="B337" s="399"/>
      <c r="C337" s="399"/>
      <c r="D337" s="399"/>
      <c r="E337" s="399"/>
      <c r="F337" s="399"/>
      <c r="G337" s="399"/>
      <c r="H337" s="399"/>
      <c r="I337" s="399"/>
    </row>
    <row r="338" spans="1:9" s="25" customFormat="1" ht="12.75">
      <c r="A338" s="399"/>
      <c r="B338" s="399"/>
      <c r="C338" s="399"/>
      <c r="D338" s="399"/>
      <c r="E338" s="399"/>
      <c r="F338" s="399"/>
      <c r="G338" s="399"/>
      <c r="H338" s="399"/>
      <c r="I338" s="399"/>
    </row>
    <row r="339" spans="1:9" s="25" customFormat="1" ht="12.75">
      <c r="A339" s="399"/>
      <c r="B339" s="399"/>
      <c r="C339" s="399"/>
      <c r="D339" s="399"/>
      <c r="E339" s="399"/>
      <c r="F339" s="399"/>
      <c r="G339" s="399"/>
      <c r="H339" s="399"/>
      <c r="I339" s="399"/>
    </row>
    <row r="340" spans="1:9" s="25" customFormat="1" ht="12.75">
      <c r="A340" s="399"/>
      <c r="B340" s="399"/>
      <c r="C340" s="399"/>
      <c r="D340" s="399"/>
      <c r="E340" s="399"/>
      <c r="F340" s="399"/>
      <c r="G340" s="399"/>
      <c r="H340" s="399"/>
      <c r="I340" s="399"/>
    </row>
    <row r="341" spans="1:9" s="25" customFormat="1" ht="12.75">
      <c r="A341" s="179"/>
      <c r="B341" s="179"/>
      <c r="C341" s="179"/>
      <c r="E341" s="125"/>
      <c r="F341" s="125"/>
      <c r="G341" s="125"/>
      <c r="H341" s="125"/>
      <c r="I341" s="125"/>
    </row>
    <row r="342" spans="1:9" s="25" customFormat="1" ht="12.75">
      <c r="A342" s="396" t="s">
        <v>14</v>
      </c>
      <c r="B342" s="400"/>
      <c r="C342" s="400"/>
      <c r="D342" s="400"/>
      <c r="E342" s="400"/>
      <c r="F342" s="400"/>
      <c r="G342" s="400"/>
      <c r="H342" s="400"/>
      <c r="I342" s="401"/>
    </row>
    <row r="343" spans="1:9" s="25" customFormat="1" ht="12.75">
      <c r="A343" s="378" t="s">
        <v>812</v>
      </c>
      <c r="B343" s="378"/>
      <c r="C343" s="378"/>
      <c r="D343" s="378"/>
      <c r="E343" s="378"/>
      <c r="F343" s="378"/>
      <c r="G343" s="378"/>
      <c r="H343" s="378"/>
      <c r="I343" s="378"/>
    </row>
    <row r="344" spans="1:9" s="25" customFormat="1" ht="12.75">
      <c r="A344" s="399"/>
      <c r="B344" s="399"/>
      <c r="C344" s="399"/>
      <c r="D344" s="399"/>
      <c r="E344" s="399"/>
      <c r="F344" s="399"/>
      <c r="G344" s="399"/>
      <c r="H344" s="399"/>
      <c r="I344" s="399"/>
    </row>
    <row r="345" spans="1:9" s="25" customFormat="1" ht="12.75">
      <c r="A345" s="399"/>
      <c r="B345" s="399"/>
      <c r="C345" s="399"/>
      <c r="D345" s="399"/>
      <c r="E345" s="399"/>
      <c r="F345" s="399"/>
      <c r="G345" s="399"/>
      <c r="H345" s="399"/>
      <c r="I345" s="399"/>
    </row>
    <row r="346" spans="1:9" s="25" customFormat="1" ht="12.75">
      <c r="A346" s="399"/>
      <c r="B346" s="399"/>
      <c r="C346" s="399"/>
      <c r="D346" s="399"/>
      <c r="E346" s="399"/>
      <c r="F346" s="399"/>
      <c r="G346" s="399"/>
      <c r="H346" s="399"/>
      <c r="I346" s="399"/>
    </row>
    <row r="347" spans="1:9" s="25" customFormat="1" ht="12.75">
      <c r="A347" s="399"/>
      <c r="B347" s="399"/>
      <c r="C347" s="399"/>
      <c r="D347" s="399"/>
      <c r="E347" s="399"/>
      <c r="F347" s="399"/>
      <c r="G347" s="399"/>
      <c r="H347" s="399"/>
      <c r="I347" s="399"/>
    </row>
    <row r="348" spans="1:9" s="25" customFormat="1" ht="12.75">
      <c r="A348" s="399"/>
      <c r="B348" s="399"/>
      <c r="C348" s="399"/>
      <c r="D348" s="399"/>
      <c r="E348" s="399"/>
      <c r="F348" s="399"/>
      <c r="G348" s="399"/>
      <c r="H348" s="399"/>
      <c r="I348" s="399"/>
    </row>
    <row r="349" spans="1:9" s="25" customFormat="1" ht="12.75">
      <c r="A349" s="178"/>
      <c r="B349" s="182"/>
      <c r="C349" s="182"/>
      <c r="D349" s="182"/>
      <c r="E349" s="182"/>
      <c r="F349" s="182"/>
      <c r="G349" s="182"/>
      <c r="H349" s="182"/>
      <c r="I349" s="182"/>
    </row>
    <row r="350" spans="1:9" s="25" customFormat="1" ht="12.75">
      <c r="A350" s="443" t="s">
        <v>17</v>
      </c>
      <c r="B350" s="444"/>
      <c r="C350" s="444"/>
      <c r="D350" s="444"/>
      <c r="E350" s="444"/>
      <c r="F350" s="444"/>
      <c r="G350" s="444"/>
      <c r="H350" s="444"/>
      <c r="I350" s="445"/>
    </row>
    <row r="351" spans="1:9" s="25" customFormat="1" ht="12.75" customHeight="1">
      <c r="A351" s="301"/>
      <c r="B351" s="302"/>
      <c r="C351" s="302"/>
      <c r="D351" s="302"/>
      <c r="E351" s="302"/>
      <c r="F351" s="302"/>
      <c r="G351" s="302"/>
      <c r="H351" s="302"/>
      <c r="I351" s="446"/>
    </row>
    <row r="352" spans="1:9" s="25" customFormat="1" ht="12.75" customHeight="1">
      <c r="A352" s="378" t="s">
        <v>257</v>
      </c>
      <c r="B352" s="378"/>
      <c r="C352" s="378"/>
      <c r="D352" s="378"/>
      <c r="E352" s="378"/>
      <c r="F352" s="378"/>
      <c r="G352" s="378"/>
      <c r="H352" s="378"/>
      <c r="I352" s="378"/>
    </row>
    <row r="353" spans="1:9" s="25" customFormat="1" ht="12.75" customHeight="1">
      <c r="A353" s="399"/>
      <c r="B353" s="399"/>
      <c r="C353" s="399"/>
      <c r="D353" s="399"/>
      <c r="E353" s="399"/>
      <c r="F353" s="399"/>
      <c r="G353" s="399"/>
      <c r="H353" s="399"/>
      <c r="I353" s="399"/>
    </row>
    <row r="354" spans="1:9" s="25" customFormat="1" ht="12.75" customHeight="1">
      <c r="A354" s="399"/>
      <c r="B354" s="399"/>
      <c r="C354" s="399"/>
      <c r="D354" s="399"/>
      <c r="E354" s="399"/>
      <c r="F354" s="399"/>
      <c r="G354" s="399"/>
      <c r="H354" s="399"/>
      <c r="I354" s="399"/>
    </row>
    <row r="355" spans="1:9" s="25" customFormat="1" ht="12.75" customHeight="1">
      <c r="A355" s="399"/>
      <c r="B355" s="399"/>
      <c r="C355" s="399"/>
      <c r="D355" s="399"/>
      <c r="E355" s="399"/>
      <c r="F355" s="399"/>
      <c r="G355" s="399"/>
      <c r="H355" s="399"/>
      <c r="I355" s="399"/>
    </row>
    <row r="356" spans="1:9" s="25" customFormat="1" ht="12.75" customHeight="1">
      <c r="A356" s="399"/>
      <c r="B356" s="399"/>
      <c r="C356" s="399"/>
      <c r="D356" s="399"/>
      <c r="E356" s="399"/>
      <c r="F356" s="399"/>
      <c r="G356" s="399"/>
      <c r="H356" s="399"/>
      <c r="I356" s="399"/>
    </row>
    <row r="357" spans="1:9" s="25" customFormat="1" ht="12.75" customHeight="1">
      <c r="A357" s="399"/>
      <c r="B357" s="399"/>
      <c r="C357" s="399"/>
      <c r="D357" s="399"/>
      <c r="E357" s="399"/>
      <c r="F357" s="399"/>
      <c r="G357" s="399"/>
      <c r="H357" s="399"/>
      <c r="I357" s="399"/>
    </row>
    <row r="358" spans="1:9" s="25" customFormat="1" ht="12.75">
      <c r="A358" s="178"/>
      <c r="B358" s="182"/>
      <c r="C358" s="182"/>
      <c r="D358" s="182"/>
      <c r="E358" s="182"/>
      <c r="F358" s="182"/>
      <c r="G358" s="182"/>
      <c r="H358" s="182"/>
      <c r="I358" s="182"/>
    </row>
    <row r="359" spans="1:9" s="25" customFormat="1" ht="12.75" customHeight="1">
      <c r="A359" s="396" t="s">
        <v>18</v>
      </c>
      <c r="B359" s="400"/>
      <c r="C359" s="400"/>
      <c r="D359" s="400"/>
      <c r="E359" s="400"/>
      <c r="F359" s="400"/>
      <c r="G359" s="400"/>
      <c r="H359" s="400"/>
      <c r="I359" s="401"/>
    </row>
    <row r="360" spans="1:9" s="25" customFormat="1" ht="12.75" customHeight="1">
      <c r="A360" s="378" t="s">
        <v>124</v>
      </c>
      <c r="B360" s="378"/>
      <c r="C360" s="378"/>
      <c r="D360" s="378"/>
      <c r="E360" s="378"/>
      <c r="F360" s="378"/>
      <c r="G360" s="378"/>
      <c r="H360" s="378"/>
      <c r="I360" s="378"/>
    </row>
    <row r="361" spans="1:9" s="25" customFormat="1" ht="12.75" customHeight="1">
      <c r="A361" s="399"/>
      <c r="B361" s="399"/>
      <c r="C361" s="399"/>
      <c r="D361" s="399"/>
      <c r="E361" s="399"/>
      <c r="F361" s="399"/>
      <c r="G361" s="399"/>
      <c r="H361" s="399"/>
      <c r="I361" s="399"/>
    </row>
    <row r="362" spans="1:9" s="25" customFormat="1" ht="12.75" customHeight="1">
      <c r="A362" s="399"/>
      <c r="B362" s="399"/>
      <c r="C362" s="399"/>
      <c r="D362" s="399"/>
      <c r="E362" s="399"/>
      <c r="F362" s="399"/>
      <c r="G362" s="399"/>
      <c r="H362" s="399"/>
      <c r="I362" s="399"/>
    </row>
    <row r="363" spans="1:9" s="25" customFormat="1" ht="12.75" customHeight="1">
      <c r="A363" s="399"/>
      <c r="B363" s="399"/>
      <c r="C363" s="399"/>
      <c r="D363" s="399"/>
      <c r="E363" s="399"/>
      <c r="F363" s="399"/>
      <c r="G363" s="399"/>
      <c r="H363" s="399"/>
      <c r="I363" s="399"/>
    </row>
    <row r="364" spans="1:9" s="25" customFormat="1" ht="12.75" customHeight="1">
      <c r="A364" s="399"/>
      <c r="B364" s="399"/>
      <c r="C364" s="399"/>
      <c r="D364" s="399"/>
      <c r="E364" s="399"/>
      <c r="F364" s="399"/>
      <c r="G364" s="399"/>
      <c r="H364" s="399"/>
      <c r="I364" s="399"/>
    </row>
    <row r="365" spans="1:9" s="25" customFormat="1" ht="12.75" customHeight="1">
      <c r="A365" s="399"/>
      <c r="B365" s="399"/>
      <c r="C365" s="399"/>
      <c r="D365" s="399"/>
      <c r="E365" s="399"/>
      <c r="F365" s="399"/>
      <c r="G365" s="399"/>
      <c r="H365" s="399"/>
      <c r="I365" s="399"/>
    </row>
    <row r="366" spans="1:9" s="25" customFormat="1" ht="12.75">
      <c r="A366" s="178"/>
      <c r="B366" s="182"/>
      <c r="C366" s="182"/>
      <c r="D366" s="182"/>
      <c r="E366" s="182"/>
      <c r="F366" s="182"/>
      <c r="G366" s="182"/>
      <c r="H366" s="182"/>
      <c r="I366" s="182"/>
    </row>
    <row r="367" spans="1:9" s="25" customFormat="1" ht="12.75" customHeight="1">
      <c r="A367" s="396" t="s">
        <v>19</v>
      </c>
      <c r="B367" s="397"/>
      <c r="C367" s="397"/>
      <c r="D367" s="397"/>
      <c r="E367" s="397"/>
      <c r="F367" s="397"/>
      <c r="G367" s="397"/>
      <c r="H367" s="397"/>
      <c r="I367" s="398"/>
    </row>
    <row r="368" spans="1:9" s="25" customFormat="1" ht="12.75" customHeight="1">
      <c r="A368" s="378" t="s">
        <v>125</v>
      </c>
      <c r="B368" s="378"/>
      <c r="C368" s="378"/>
      <c r="D368" s="378"/>
      <c r="E368" s="378"/>
      <c r="F368" s="378"/>
      <c r="G368" s="378"/>
      <c r="H368" s="378"/>
      <c r="I368" s="378"/>
    </row>
    <row r="369" spans="1:9" s="25" customFormat="1" ht="12.75" customHeight="1">
      <c r="A369" s="399"/>
      <c r="B369" s="399"/>
      <c r="C369" s="399"/>
      <c r="D369" s="399"/>
      <c r="E369" s="399"/>
      <c r="F369" s="399"/>
      <c r="G369" s="399"/>
      <c r="H369" s="399"/>
      <c r="I369" s="399"/>
    </row>
    <row r="370" spans="1:9" s="25" customFormat="1" ht="12.75" customHeight="1">
      <c r="A370" s="399"/>
      <c r="B370" s="399"/>
      <c r="C370" s="399"/>
      <c r="D370" s="399"/>
      <c r="E370" s="399"/>
      <c r="F370" s="399"/>
      <c r="G370" s="399"/>
      <c r="H370" s="399"/>
      <c r="I370" s="399"/>
    </row>
    <row r="371" spans="1:9" s="25" customFormat="1" ht="12.75" customHeight="1">
      <c r="A371" s="399"/>
      <c r="B371" s="399"/>
      <c r="C371" s="399"/>
      <c r="D371" s="399"/>
      <c r="E371" s="399"/>
      <c r="F371" s="399"/>
      <c r="G371" s="399"/>
      <c r="H371" s="399"/>
      <c r="I371" s="399"/>
    </row>
    <row r="372" spans="1:9" s="25" customFormat="1" ht="12.75" customHeight="1">
      <c r="A372" s="399"/>
      <c r="B372" s="399"/>
      <c r="C372" s="399"/>
      <c r="D372" s="399"/>
      <c r="E372" s="399"/>
      <c r="F372" s="399"/>
      <c r="G372" s="399"/>
      <c r="H372" s="399"/>
      <c r="I372" s="399"/>
    </row>
    <row r="373" spans="1:9" s="25" customFormat="1" ht="12.75" customHeight="1">
      <c r="A373" s="399"/>
      <c r="B373" s="399"/>
      <c r="C373" s="399"/>
      <c r="D373" s="399"/>
      <c r="E373" s="399"/>
      <c r="F373" s="399"/>
      <c r="G373" s="399"/>
      <c r="H373" s="399"/>
      <c r="I373" s="399"/>
    </row>
    <row r="374" spans="1:9" s="25" customFormat="1" ht="12.75">
      <c r="A374" s="178"/>
      <c r="B374" s="182"/>
      <c r="C374" s="182"/>
      <c r="D374" s="182"/>
      <c r="E374" s="182"/>
      <c r="F374" s="182"/>
      <c r="G374" s="182"/>
      <c r="H374" s="182"/>
      <c r="I374" s="182"/>
    </row>
    <row r="375" spans="1:9" s="25" customFormat="1" ht="12.75">
      <c r="A375" s="386" t="s">
        <v>20</v>
      </c>
      <c r="B375" s="387"/>
      <c r="C375" s="387"/>
      <c r="D375" s="387"/>
      <c r="E375" s="387"/>
      <c r="F375" s="387"/>
      <c r="G375" s="387"/>
      <c r="H375" s="387"/>
      <c r="I375" s="388"/>
    </row>
    <row r="376" spans="1:9" s="25" customFormat="1" ht="12.75">
      <c r="A376" s="389"/>
      <c r="B376" s="390"/>
      <c r="C376" s="390"/>
      <c r="D376" s="390"/>
      <c r="E376" s="390"/>
      <c r="F376" s="390"/>
      <c r="G376" s="390"/>
      <c r="H376" s="390"/>
      <c r="I376" s="391"/>
    </row>
    <row r="377" spans="1:9" s="25" customFormat="1" ht="12.75">
      <c r="A377" s="392"/>
      <c r="B377" s="393"/>
      <c r="C377" s="393"/>
      <c r="D377" s="393"/>
      <c r="E377" s="393"/>
      <c r="F377" s="393"/>
      <c r="G377" s="393"/>
      <c r="H377" s="393"/>
      <c r="I377" s="394"/>
    </row>
    <row r="378" spans="1:9" s="25" customFormat="1" ht="12.75">
      <c r="A378" s="378" t="s">
        <v>129</v>
      </c>
      <c r="B378" s="378"/>
      <c r="C378" s="378"/>
      <c r="D378" s="378"/>
      <c r="E378" s="378"/>
      <c r="F378" s="378"/>
      <c r="G378" s="378"/>
      <c r="H378" s="378"/>
      <c r="I378" s="378"/>
    </row>
    <row r="379" spans="1:9" s="25" customFormat="1" ht="12.75">
      <c r="A379" s="399"/>
      <c r="B379" s="399"/>
      <c r="C379" s="399"/>
      <c r="D379" s="399"/>
      <c r="E379" s="399"/>
      <c r="F379" s="399"/>
      <c r="G379" s="399"/>
      <c r="H379" s="399"/>
      <c r="I379" s="399"/>
    </row>
    <row r="380" spans="1:9" s="25" customFormat="1" ht="12.75">
      <c r="A380" s="399"/>
      <c r="B380" s="399"/>
      <c r="C380" s="399"/>
      <c r="D380" s="399"/>
      <c r="E380" s="399"/>
      <c r="F380" s="399"/>
      <c r="G380" s="399"/>
      <c r="H380" s="399"/>
      <c r="I380" s="399"/>
    </row>
    <row r="381" spans="1:9" s="25" customFormat="1" ht="12.75">
      <c r="A381" s="399"/>
      <c r="B381" s="399"/>
      <c r="C381" s="399"/>
      <c r="D381" s="399"/>
      <c r="E381" s="399"/>
      <c r="F381" s="399"/>
      <c r="G381" s="399"/>
      <c r="H381" s="399"/>
      <c r="I381" s="399"/>
    </row>
    <row r="382" spans="1:9" s="25" customFormat="1" ht="12.75">
      <c r="A382" s="399"/>
      <c r="B382" s="399"/>
      <c r="C382" s="399"/>
      <c r="D382" s="399"/>
      <c r="E382" s="399"/>
      <c r="F382" s="399"/>
      <c r="G382" s="399"/>
      <c r="H382" s="399"/>
      <c r="I382" s="399"/>
    </row>
    <row r="383" spans="1:9" s="25" customFormat="1" ht="12.75">
      <c r="A383" s="399"/>
      <c r="B383" s="399"/>
      <c r="C383" s="399"/>
      <c r="D383" s="399"/>
      <c r="E383" s="399"/>
      <c r="F383" s="399"/>
      <c r="G383" s="399"/>
      <c r="H383" s="399"/>
      <c r="I383" s="399"/>
    </row>
    <row r="384" spans="1:9" s="25" customFormat="1" ht="12.75">
      <c r="A384" s="162"/>
      <c r="B384" s="162"/>
      <c r="C384" s="162"/>
      <c r="D384" s="162"/>
      <c r="E384" s="162"/>
      <c r="F384" s="162"/>
      <c r="G384" s="162"/>
      <c r="H384" s="162"/>
      <c r="I384" s="162"/>
    </row>
    <row r="385" spans="1:9" s="25" customFormat="1" ht="12.75">
      <c r="A385" s="395" t="s">
        <v>21</v>
      </c>
      <c r="B385" s="387"/>
      <c r="C385" s="387"/>
      <c r="D385" s="387"/>
      <c r="E385" s="387"/>
      <c r="F385" s="387"/>
      <c r="G385" s="387"/>
      <c r="H385" s="387"/>
      <c r="I385" s="388"/>
    </row>
    <row r="386" spans="1:9" s="25" customFormat="1" ht="12.75">
      <c r="A386" s="389"/>
      <c r="B386" s="390"/>
      <c r="C386" s="390"/>
      <c r="D386" s="390"/>
      <c r="E386" s="390"/>
      <c r="F386" s="390"/>
      <c r="G386" s="390"/>
      <c r="H386" s="390"/>
      <c r="I386" s="391"/>
    </row>
    <row r="387" spans="1:9" s="25" customFormat="1" ht="12.75">
      <c r="A387" s="392"/>
      <c r="B387" s="393"/>
      <c r="C387" s="393"/>
      <c r="D387" s="393"/>
      <c r="E387" s="393"/>
      <c r="F387" s="393"/>
      <c r="G387" s="393"/>
      <c r="H387" s="393"/>
      <c r="I387" s="394"/>
    </row>
    <row r="388" spans="1:9" s="25" customFormat="1" ht="12.75">
      <c r="A388" s="378" t="s">
        <v>857</v>
      </c>
      <c r="B388" s="378"/>
      <c r="C388" s="378"/>
      <c r="D388" s="378"/>
      <c r="E388" s="378"/>
      <c r="F388" s="378"/>
      <c r="G388" s="378"/>
      <c r="H388" s="378"/>
      <c r="I388" s="378"/>
    </row>
    <row r="389" spans="1:9" ht="12.75">
      <c r="A389" s="399"/>
      <c r="B389" s="399"/>
      <c r="C389" s="399"/>
      <c r="D389" s="399"/>
      <c r="E389" s="399"/>
      <c r="F389" s="399"/>
      <c r="G389" s="399"/>
      <c r="H389" s="399"/>
      <c r="I389" s="399"/>
    </row>
    <row r="390" spans="1:9" ht="12.75">
      <c r="A390" s="399"/>
      <c r="B390" s="399"/>
      <c r="C390" s="399"/>
      <c r="D390" s="399"/>
      <c r="E390" s="399"/>
      <c r="F390" s="399"/>
      <c r="G390" s="399"/>
      <c r="H390" s="399"/>
      <c r="I390" s="399"/>
    </row>
    <row r="391" spans="1:9" ht="12.75">
      <c r="A391" s="399"/>
      <c r="B391" s="399"/>
      <c r="C391" s="399"/>
      <c r="D391" s="399"/>
      <c r="E391" s="399"/>
      <c r="F391" s="399"/>
      <c r="G391" s="399"/>
      <c r="H391" s="399"/>
      <c r="I391" s="399"/>
    </row>
    <row r="392" spans="1:9" ht="12.75">
      <c r="A392" s="399"/>
      <c r="B392" s="399"/>
      <c r="C392" s="399"/>
      <c r="D392" s="399"/>
      <c r="E392" s="399"/>
      <c r="F392" s="399"/>
      <c r="G392" s="399"/>
      <c r="H392" s="399"/>
      <c r="I392" s="399"/>
    </row>
    <row r="393" spans="1:9" ht="12.75">
      <c r="A393" s="399"/>
      <c r="B393" s="399"/>
      <c r="C393" s="399"/>
      <c r="D393" s="399"/>
      <c r="E393" s="399"/>
      <c r="F393" s="399"/>
      <c r="G393" s="399"/>
      <c r="H393" s="399"/>
      <c r="I393" s="399"/>
    </row>
    <row r="395" spans="1:9" ht="18" customHeight="1">
      <c r="A395" s="545" t="s">
        <v>11</v>
      </c>
      <c r="B395" s="364"/>
      <c r="C395" s="364"/>
      <c r="D395" s="364"/>
      <c r="E395" s="364"/>
      <c r="F395" s="364"/>
      <c r="G395" s="364"/>
      <c r="H395" s="364"/>
      <c r="I395" s="364"/>
    </row>
    <row r="396" spans="1:9" ht="12.75" customHeight="1">
      <c r="A396" s="408" t="s">
        <v>811</v>
      </c>
      <c r="B396" s="409"/>
      <c r="C396" s="409"/>
      <c r="D396" s="409"/>
      <c r="E396" s="409"/>
      <c r="F396" s="409"/>
      <c r="G396" s="409"/>
      <c r="H396" s="409"/>
      <c r="I396" s="410"/>
    </row>
    <row r="397" spans="1:9" ht="12.75" customHeight="1">
      <c r="A397" s="411"/>
      <c r="B397" s="412"/>
      <c r="C397" s="412"/>
      <c r="D397" s="412"/>
      <c r="E397" s="412"/>
      <c r="F397" s="412"/>
      <c r="G397" s="412"/>
      <c r="H397" s="412"/>
      <c r="I397" s="413"/>
    </row>
    <row r="398" spans="1:9" ht="12.75" customHeight="1">
      <c r="A398" s="411"/>
      <c r="B398" s="412"/>
      <c r="C398" s="412"/>
      <c r="D398" s="412"/>
      <c r="E398" s="412"/>
      <c r="F398" s="412"/>
      <c r="G398" s="412"/>
      <c r="H398" s="412"/>
      <c r="I398" s="413"/>
    </row>
    <row r="399" spans="1:9" ht="12.75" customHeight="1">
      <c r="A399" s="411"/>
      <c r="B399" s="412"/>
      <c r="C399" s="412"/>
      <c r="D399" s="412"/>
      <c r="E399" s="412"/>
      <c r="F399" s="412"/>
      <c r="G399" s="412"/>
      <c r="H399" s="412"/>
      <c r="I399" s="413"/>
    </row>
    <row r="400" spans="1:9" ht="12.75" customHeight="1">
      <c r="A400" s="411"/>
      <c r="B400" s="412"/>
      <c r="C400" s="412"/>
      <c r="D400" s="412"/>
      <c r="E400" s="412"/>
      <c r="F400" s="412"/>
      <c r="G400" s="412"/>
      <c r="H400" s="412"/>
      <c r="I400" s="413"/>
    </row>
    <row r="401" spans="1:9" ht="12.75" customHeight="1">
      <c r="A401" s="414"/>
      <c r="B401" s="415"/>
      <c r="C401" s="415"/>
      <c r="D401" s="415"/>
      <c r="E401" s="415"/>
      <c r="F401" s="415"/>
      <c r="G401" s="415"/>
      <c r="H401" s="415"/>
      <c r="I401" s="416"/>
    </row>
    <row r="402" spans="1:9" ht="12.75">
      <c r="A402" s="378" t="s">
        <v>879</v>
      </c>
      <c r="B402" s="378"/>
      <c r="C402" s="378"/>
      <c r="D402" s="378"/>
      <c r="E402" s="378"/>
      <c r="F402" s="378"/>
      <c r="G402" s="378"/>
      <c r="H402" s="378"/>
      <c r="I402" s="378"/>
    </row>
    <row r="403" spans="1:9" ht="12.75">
      <c r="A403" s="399"/>
      <c r="B403" s="399"/>
      <c r="C403" s="399"/>
      <c r="D403" s="399"/>
      <c r="E403" s="399"/>
      <c r="F403" s="399"/>
      <c r="G403" s="399"/>
      <c r="H403" s="399"/>
      <c r="I403" s="399"/>
    </row>
    <row r="404" spans="1:9" ht="12.75">
      <c r="A404" s="399"/>
      <c r="B404" s="399"/>
      <c r="C404" s="399"/>
      <c r="D404" s="399"/>
      <c r="E404" s="399"/>
      <c r="F404" s="399"/>
      <c r="G404" s="399"/>
      <c r="H404" s="399"/>
      <c r="I404" s="399"/>
    </row>
    <row r="405" spans="1:9" ht="12.75">
      <c r="A405" s="399"/>
      <c r="B405" s="399"/>
      <c r="C405" s="399"/>
      <c r="D405" s="399"/>
      <c r="E405" s="399"/>
      <c r="F405" s="399"/>
      <c r="G405" s="399"/>
      <c r="H405" s="399"/>
      <c r="I405" s="399"/>
    </row>
    <row r="406" spans="1:9" ht="12.75">
      <c r="A406" s="399"/>
      <c r="B406" s="399"/>
      <c r="C406" s="399"/>
      <c r="D406" s="399"/>
      <c r="E406" s="399"/>
      <c r="F406" s="399"/>
      <c r="G406" s="399"/>
      <c r="H406" s="399"/>
      <c r="I406" s="399"/>
    </row>
    <row r="407" spans="1:9" ht="12.75">
      <c r="A407" s="399"/>
      <c r="B407" s="399"/>
      <c r="C407" s="399"/>
      <c r="D407" s="399"/>
      <c r="E407" s="399"/>
      <c r="F407" s="399"/>
      <c r="G407" s="399"/>
      <c r="H407" s="399"/>
      <c r="I407" s="399"/>
    </row>
    <row r="408" spans="1:9" ht="12.75">
      <c r="A408" s="417"/>
      <c r="B408" s="417"/>
      <c r="C408" s="417"/>
      <c r="D408" s="417"/>
      <c r="E408" s="417"/>
      <c r="F408" s="417"/>
      <c r="G408" s="417"/>
      <c r="H408" s="417"/>
      <c r="I408" s="417"/>
    </row>
    <row r="409" spans="1:9" ht="12.75">
      <c r="A409" s="417"/>
      <c r="B409" s="417"/>
      <c r="C409" s="417"/>
      <c r="D409" s="417"/>
      <c r="E409" s="417"/>
      <c r="F409" s="417"/>
      <c r="G409" s="417"/>
      <c r="H409" s="417"/>
      <c r="I409" s="417"/>
    </row>
    <row r="410" spans="1:9" ht="12.75">
      <c r="A410" s="417"/>
      <c r="B410" s="417"/>
      <c r="C410" s="417"/>
      <c r="D410" s="417"/>
      <c r="E410" s="417"/>
      <c r="F410" s="417"/>
      <c r="G410" s="417"/>
      <c r="H410" s="417"/>
      <c r="I410" s="417"/>
    </row>
    <row r="411" spans="1:9" ht="12.75">
      <c r="A411" s="417"/>
      <c r="B411" s="417"/>
      <c r="C411" s="417"/>
      <c r="D411" s="417"/>
      <c r="E411" s="417"/>
      <c r="F411" s="417"/>
      <c r="G411" s="417"/>
      <c r="H411" s="417"/>
      <c r="I411" s="417"/>
    </row>
    <row r="412" spans="1:9" ht="12.75">
      <c r="A412" s="417"/>
      <c r="B412" s="417"/>
      <c r="C412" s="417"/>
      <c r="D412" s="417"/>
      <c r="E412" s="417"/>
      <c r="F412" s="417"/>
      <c r="G412" s="417"/>
      <c r="H412" s="417"/>
      <c r="I412" s="417"/>
    </row>
    <row r="413" spans="1:9" ht="12.75">
      <c r="A413" s="161"/>
      <c r="B413" s="161"/>
      <c r="C413" s="161"/>
      <c r="D413" s="161"/>
      <c r="E413" s="161"/>
      <c r="F413" s="161"/>
      <c r="G413" s="161"/>
      <c r="H413" s="161"/>
      <c r="I413" s="161"/>
    </row>
    <row r="414" spans="1:9" ht="12.75">
      <c r="A414" s="229"/>
      <c r="B414" s="230"/>
      <c r="C414" s="230"/>
      <c r="D414" s="230"/>
      <c r="E414" s="230"/>
      <c r="F414" s="230"/>
      <c r="G414" s="230"/>
      <c r="H414" s="230"/>
      <c r="I414" s="231"/>
    </row>
    <row r="415" spans="1:9" ht="12.75">
      <c r="A415" s="232"/>
      <c r="B415" s="233"/>
      <c r="C415" s="233"/>
      <c r="D415" s="233"/>
      <c r="E415" s="233"/>
      <c r="F415" s="233"/>
      <c r="G415" s="233"/>
      <c r="H415" s="233"/>
      <c r="I415" s="234"/>
    </row>
    <row r="416" spans="1:9" ht="12.75">
      <c r="A416" s="407"/>
      <c r="B416" s="405"/>
      <c r="C416" s="405"/>
      <c r="D416" s="405"/>
      <c r="E416" s="405"/>
      <c r="F416" s="405"/>
      <c r="G416" s="405"/>
      <c r="H416" s="405"/>
      <c r="I416" s="406"/>
    </row>
    <row r="417" spans="1:9" ht="12.75">
      <c r="A417" s="407"/>
      <c r="B417" s="405"/>
      <c r="C417" s="405"/>
      <c r="D417" s="405"/>
      <c r="E417" s="405"/>
      <c r="F417" s="405"/>
      <c r="G417" s="405"/>
      <c r="H417" s="405"/>
      <c r="I417" s="406"/>
    </row>
    <row r="418" spans="1:9" ht="12.75">
      <c r="A418" s="407"/>
      <c r="B418" s="405"/>
      <c r="C418" s="405"/>
      <c r="D418" s="405"/>
      <c r="E418" s="405"/>
      <c r="F418" s="405"/>
      <c r="G418" s="405"/>
      <c r="H418" s="405"/>
      <c r="I418" s="406"/>
    </row>
    <row r="419" spans="1:9" ht="12.75">
      <c r="A419" s="404"/>
      <c r="B419" s="405"/>
      <c r="C419" s="405"/>
      <c r="D419" s="405"/>
      <c r="E419" s="405"/>
      <c r="F419" s="405"/>
      <c r="G419" s="405"/>
      <c r="H419" s="405"/>
      <c r="I419" s="406"/>
    </row>
    <row r="420" spans="1:9" ht="12.75">
      <c r="A420" s="407"/>
      <c r="B420" s="405"/>
      <c r="C420" s="405"/>
      <c r="D420" s="405"/>
      <c r="E420" s="405"/>
      <c r="F420" s="405"/>
      <c r="G420" s="405"/>
      <c r="H420" s="405"/>
      <c r="I420" s="406"/>
    </row>
    <row r="421" spans="1:9" ht="12.75">
      <c r="A421" s="407"/>
      <c r="B421" s="405"/>
      <c r="C421" s="405"/>
      <c r="D421" s="405"/>
      <c r="E421" s="405"/>
      <c r="F421" s="405"/>
      <c r="G421" s="405"/>
      <c r="H421" s="405"/>
      <c r="I421" s="406"/>
    </row>
    <row r="422" spans="1:9" ht="12.75">
      <c r="A422" s="407"/>
      <c r="B422" s="405"/>
      <c r="C422" s="405"/>
      <c r="D422" s="405"/>
      <c r="E422" s="405"/>
      <c r="F422" s="405"/>
      <c r="G422" s="405"/>
      <c r="H422" s="405"/>
      <c r="I422" s="406"/>
    </row>
    <row r="423" spans="1:9" ht="12.75" customHeight="1">
      <c r="A423" s="404"/>
      <c r="B423" s="405"/>
      <c r="C423" s="405"/>
      <c r="D423" s="405"/>
      <c r="E423" s="405"/>
      <c r="F423" s="405"/>
      <c r="G423" s="405"/>
      <c r="H423" s="405"/>
      <c r="I423" s="406"/>
    </row>
    <row r="424" spans="1:9" ht="12.75">
      <c r="A424" s="407"/>
      <c r="B424" s="405"/>
      <c r="C424" s="405"/>
      <c r="D424" s="405"/>
      <c r="E424" s="405"/>
      <c r="F424" s="405"/>
      <c r="G424" s="405"/>
      <c r="H424" s="405"/>
      <c r="I424" s="406"/>
    </row>
    <row r="425" spans="1:9" ht="12.75">
      <c r="A425" s="407"/>
      <c r="B425" s="405"/>
      <c r="C425" s="405"/>
      <c r="D425" s="405"/>
      <c r="E425" s="405"/>
      <c r="F425" s="405"/>
      <c r="G425" s="405"/>
      <c r="H425" s="405"/>
      <c r="I425" s="406"/>
    </row>
    <row r="426" spans="1:9" ht="12.75">
      <c r="A426" s="404"/>
      <c r="B426" s="405"/>
      <c r="C426" s="405"/>
      <c r="D426" s="405"/>
      <c r="E426" s="405"/>
      <c r="F426" s="405"/>
      <c r="G426" s="405"/>
      <c r="H426" s="405"/>
      <c r="I426" s="406"/>
    </row>
    <row r="427" spans="1:9" ht="12.75">
      <c r="A427" s="407"/>
      <c r="B427" s="405"/>
      <c r="C427" s="405"/>
      <c r="D427" s="405"/>
      <c r="E427" s="405"/>
      <c r="F427" s="405"/>
      <c r="G427" s="405"/>
      <c r="H427" s="405"/>
      <c r="I427" s="406"/>
    </row>
    <row r="428" spans="1:9" ht="12.75">
      <c r="A428" s="407"/>
      <c r="B428" s="405"/>
      <c r="C428" s="405"/>
      <c r="D428" s="405"/>
      <c r="E428" s="405"/>
      <c r="F428" s="405"/>
      <c r="G428" s="405"/>
      <c r="H428" s="405"/>
      <c r="I428" s="406"/>
    </row>
    <row r="429" spans="1:9" ht="12.75">
      <c r="A429" s="235"/>
      <c r="B429" s="236"/>
      <c r="C429" s="236"/>
      <c r="D429" s="236"/>
      <c r="E429" s="236"/>
      <c r="F429" s="236"/>
      <c r="G429" s="236"/>
      <c r="H429" s="236"/>
      <c r="I429" s="237"/>
    </row>
    <row r="430" spans="1:9" ht="12.75">
      <c r="A430" s="235"/>
      <c r="B430" s="236"/>
      <c r="C430" s="236"/>
      <c r="D430" s="236"/>
      <c r="E430" s="236"/>
      <c r="F430" s="236"/>
      <c r="G430" s="236"/>
      <c r="H430" s="236"/>
      <c r="I430" s="237"/>
    </row>
    <row r="431" spans="1:9" ht="13.5" thickBot="1">
      <c r="A431" s="458"/>
      <c r="B431" s="459"/>
      <c r="C431" s="459"/>
      <c r="D431" s="459"/>
      <c r="E431" s="459"/>
      <c r="F431" s="459"/>
      <c r="G431" s="459"/>
      <c r="H431" s="459"/>
      <c r="I431" s="460"/>
    </row>
    <row r="432" spans="1:9" ht="12.75">
      <c r="A432" s="461"/>
      <c r="B432" s="462"/>
      <c r="C432" s="462"/>
      <c r="D432" s="462"/>
      <c r="E432" s="462"/>
      <c r="F432" s="462"/>
      <c r="G432" s="462"/>
      <c r="H432" s="462"/>
      <c r="I432" s="463"/>
    </row>
    <row r="433" spans="1:9" ht="12.75">
      <c r="A433" s="407"/>
      <c r="B433" s="405"/>
      <c r="C433" s="405"/>
      <c r="D433" s="405"/>
      <c r="E433" s="405"/>
      <c r="F433" s="405"/>
      <c r="G433" s="405"/>
      <c r="H433" s="405"/>
      <c r="I433" s="406"/>
    </row>
    <row r="434" spans="1:9" ht="12.75">
      <c r="A434" s="464"/>
      <c r="B434" s="465"/>
      <c r="C434" s="465"/>
      <c r="D434" s="465"/>
      <c r="E434" s="465"/>
      <c r="F434" s="465"/>
      <c r="G434" s="465"/>
      <c r="H434" s="465"/>
      <c r="I434" s="466"/>
    </row>
    <row r="435" spans="1:9" ht="12.75">
      <c r="A435" s="227"/>
      <c r="B435" s="228"/>
      <c r="C435" s="227"/>
      <c r="D435" s="228"/>
      <c r="E435" s="228"/>
      <c r="F435" s="228"/>
      <c r="G435" s="228"/>
      <c r="H435" s="228"/>
      <c r="I435" s="228"/>
    </row>
  </sheetData>
  <sheetProtection password="9F76" sheet="1" objects="1" scenarios="1" formatCells="0" formatColumns="0" formatRows="0" insertColumns="0" insertRows="0" insertHyperlinks="0" sort="0" autoFilter="0"/>
  <mergeCells count="242">
    <mergeCell ref="C1:E1"/>
    <mergeCell ref="A35:A40"/>
    <mergeCell ref="B35:B40"/>
    <mergeCell ref="C40:E40"/>
    <mergeCell ref="E29:F29"/>
    <mergeCell ref="C38:E39"/>
    <mergeCell ref="A4:B4"/>
    <mergeCell ref="B29:C29"/>
    <mergeCell ref="B14:C14"/>
    <mergeCell ref="A2:I2"/>
    <mergeCell ref="F57:I57"/>
    <mergeCell ref="C57:E57"/>
    <mergeCell ref="C56:E56"/>
    <mergeCell ref="F56:I56"/>
    <mergeCell ref="F38:I39"/>
    <mergeCell ref="B43:I48"/>
    <mergeCell ref="F55:I55"/>
    <mergeCell ref="A54:B54"/>
    <mergeCell ref="F54:I54"/>
    <mergeCell ref="C54:E54"/>
    <mergeCell ref="C55:E55"/>
    <mergeCell ref="A55:B58"/>
    <mergeCell ref="G52:I52"/>
    <mergeCell ref="F58:I58"/>
    <mergeCell ref="A31:A33"/>
    <mergeCell ref="B31:I33"/>
    <mergeCell ref="C35:E37"/>
    <mergeCell ref="F35:I37"/>
    <mergeCell ref="F316:G316"/>
    <mergeCell ref="H315:I315"/>
    <mergeCell ref="H316:I316"/>
    <mergeCell ref="A395:I395"/>
    <mergeCell ref="A388:I393"/>
    <mergeCell ref="A378:I383"/>
    <mergeCell ref="B319:B321"/>
    <mergeCell ref="A335:I340"/>
    <mergeCell ref="A368:I373"/>
    <mergeCell ref="A319:A321"/>
    <mergeCell ref="D306:E306"/>
    <mergeCell ref="D311:E311"/>
    <mergeCell ref="D316:E316"/>
    <mergeCell ref="H319:I321"/>
    <mergeCell ref="F317:G317"/>
    <mergeCell ref="D317:E317"/>
    <mergeCell ref="F307:G307"/>
    <mergeCell ref="H308:I308"/>
    <mergeCell ref="H309:I309"/>
    <mergeCell ref="H311:I311"/>
    <mergeCell ref="A334:I334"/>
    <mergeCell ref="A327:I332"/>
    <mergeCell ref="A322:A323"/>
    <mergeCell ref="C322:C323"/>
    <mergeCell ref="A326:I326"/>
    <mergeCell ref="H322:I323"/>
    <mergeCell ref="B322:B323"/>
    <mergeCell ref="H306:I306"/>
    <mergeCell ref="F306:G306"/>
    <mergeCell ref="F304:G304"/>
    <mergeCell ref="H303:I303"/>
    <mergeCell ref="F305:G305"/>
    <mergeCell ref="H305:I305"/>
    <mergeCell ref="H304:I304"/>
    <mergeCell ref="B25:I25"/>
    <mergeCell ref="B17:I17"/>
    <mergeCell ref="F21:I21"/>
    <mergeCell ref="B12:I12"/>
    <mergeCell ref="B15:I15"/>
    <mergeCell ref="B16:I16"/>
    <mergeCell ref="F23:I23"/>
    <mergeCell ref="D299:E299"/>
    <mergeCell ref="D294:E294"/>
    <mergeCell ref="D289:E289"/>
    <mergeCell ref="D298:E298"/>
    <mergeCell ref="D293:E293"/>
    <mergeCell ref="D297:E297"/>
    <mergeCell ref="D295:E295"/>
    <mergeCell ref="D296:E296"/>
    <mergeCell ref="D290:E290"/>
    <mergeCell ref="H314:I314"/>
    <mergeCell ref="D313:E313"/>
    <mergeCell ref="H307:I307"/>
    <mergeCell ref="F314:G314"/>
    <mergeCell ref="H313:I313"/>
    <mergeCell ref="H312:I312"/>
    <mergeCell ref="H310:I310"/>
    <mergeCell ref="F312:G312"/>
    <mergeCell ref="D307:E307"/>
    <mergeCell ref="A301:C302"/>
    <mergeCell ref="D301:D302"/>
    <mergeCell ref="F308:G308"/>
    <mergeCell ref="F309:G309"/>
    <mergeCell ref="D303:E303"/>
    <mergeCell ref="D309:E309"/>
    <mergeCell ref="F303:G303"/>
    <mergeCell ref="D304:E304"/>
    <mergeCell ref="D305:E305"/>
    <mergeCell ref="D308:E308"/>
    <mergeCell ref="F318:G318"/>
    <mergeCell ref="H318:I318"/>
    <mergeCell ref="D318:E318"/>
    <mergeCell ref="F322:G323"/>
    <mergeCell ref="D319:E321"/>
    <mergeCell ref="F319:G321"/>
    <mergeCell ref="D322:E323"/>
    <mergeCell ref="D315:E315"/>
    <mergeCell ref="F315:G315"/>
    <mergeCell ref="D314:E314"/>
    <mergeCell ref="D310:E310"/>
    <mergeCell ref="A182:I187"/>
    <mergeCell ref="F69:I69"/>
    <mergeCell ref="A70:I70"/>
    <mergeCell ref="A75:I75"/>
    <mergeCell ref="F84:I85"/>
    <mergeCell ref="C86:E86"/>
    <mergeCell ref="F86:I86"/>
    <mergeCell ref="F89:I89"/>
    <mergeCell ref="A92:I94"/>
    <mergeCell ref="C88:E88"/>
    <mergeCell ref="C89:E89"/>
    <mergeCell ref="C63:E63"/>
    <mergeCell ref="A73:E73"/>
    <mergeCell ref="A76:I77"/>
    <mergeCell ref="A67:B69"/>
    <mergeCell ref="C68:E68"/>
    <mergeCell ref="A65:B66"/>
    <mergeCell ref="F67:I67"/>
    <mergeCell ref="F88:I88"/>
    <mergeCell ref="F66:I66"/>
    <mergeCell ref="A252:I252"/>
    <mergeCell ref="A273:I273"/>
    <mergeCell ref="A253:I258"/>
    <mergeCell ref="A261:I266"/>
    <mergeCell ref="A99:I104"/>
    <mergeCell ref="A122:I122"/>
    <mergeCell ref="A139:I139"/>
    <mergeCell ref="C87:E87"/>
    <mergeCell ref="F87:I87"/>
    <mergeCell ref="A91:I91"/>
    <mergeCell ref="A114:I114"/>
    <mergeCell ref="A84:B89"/>
    <mergeCell ref="A106:I106"/>
    <mergeCell ref="A96:I98"/>
    <mergeCell ref="A431:I434"/>
    <mergeCell ref="A325:I325"/>
    <mergeCell ref="A107:I112"/>
    <mergeCell ref="A115:I120"/>
    <mergeCell ref="A123:I128"/>
    <mergeCell ref="A132:I137"/>
    <mergeCell ref="A140:I145"/>
    <mergeCell ref="A352:I357"/>
    <mergeCell ref="A360:I365"/>
    <mergeCell ref="D288:E288"/>
    <mergeCell ref="A234:I235"/>
    <mergeCell ref="A236:I236"/>
    <mergeCell ref="A275:A286"/>
    <mergeCell ref="G281:H281"/>
    <mergeCell ref="G278:H278"/>
    <mergeCell ref="G279:H279"/>
    <mergeCell ref="G280:H280"/>
    <mergeCell ref="G285:H285"/>
    <mergeCell ref="G282:H282"/>
    <mergeCell ref="G283:H283"/>
    <mergeCell ref="A288:A299"/>
    <mergeCell ref="A359:I359"/>
    <mergeCell ref="A350:I351"/>
    <mergeCell ref="A343:I348"/>
    <mergeCell ref="H317:I317"/>
    <mergeCell ref="F313:G313"/>
    <mergeCell ref="C319:C321"/>
    <mergeCell ref="F310:G310"/>
    <mergeCell ref="D312:E312"/>
    <mergeCell ref="F311:G311"/>
    <mergeCell ref="A190:I192"/>
    <mergeCell ref="A219:I224"/>
    <mergeCell ref="A214:I215"/>
    <mergeCell ref="G286:H286"/>
    <mergeCell ref="G276:H276"/>
    <mergeCell ref="G284:H284"/>
    <mergeCell ref="G275:H275"/>
    <mergeCell ref="G277:H277"/>
    <mergeCell ref="A270:I271"/>
    <mergeCell ref="A196:I201"/>
    <mergeCell ref="A226:I226"/>
    <mergeCell ref="A244:I244"/>
    <mergeCell ref="A260:I260"/>
    <mergeCell ref="A194:I195"/>
    <mergeCell ref="A204:I209"/>
    <mergeCell ref="A217:I218"/>
    <mergeCell ref="A227:I232"/>
    <mergeCell ref="A237:I242"/>
    <mergeCell ref="A245:I250"/>
    <mergeCell ref="A212:I213"/>
    <mergeCell ref="A426:I428"/>
    <mergeCell ref="A396:I401"/>
    <mergeCell ref="A402:I412"/>
    <mergeCell ref="A416:I418"/>
    <mergeCell ref="A419:I422"/>
    <mergeCell ref="A423:I425"/>
    <mergeCell ref="A375:I377"/>
    <mergeCell ref="A163:I164"/>
    <mergeCell ref="A385:I387"/>
    <mergeCell ref="A367:I367"/>
    <mergeCell ref="A172:I173"/>
    <mergeCell ref="A174:I179"/>
    <mergeCell ref="A165:I170"/>
    <mergeCell ref="A342:I342"/>
    <mergeCell ref="D291:E291"/>
    <mergeCell ref="D292:E292"/>
    <mergeCell ref="A181:I181"/>
    <mergeCell ref="A130:I131"/>
    <mergeCell ref="A147:I147"/>
    <mergeCell ref="A156:I161"/>
    <mergeCell ref="A151:I153"/>
    <mergeCell ref="A155:I155"/>
    <mergeCell ref="A149:I149"/>
    <mergeCell ref="F64:I65"/>
    <mergeCell ref="C84:E85"/>
    <mergeCell ref="F68:I68"/>
    <mergeCell ref="C69:E69"/>
    <mergeCell ref="C67:E67"/>
    <mergeCell ref="A71:I72"/>
    <mergeCell ref="A82:F82"/>
    <mergeCell ref="A63:B63"/>
    <mergeCell ref="A50:C50"/>
    <mergeCell ref="C66:E66"/>
    <mergeCell ref="C64:E65"/>
    <mergeCell ref="A52:F52"/>
    <mergeCell ref="F59:I59"/>
    <mergeCell ref="A64:B64"/>
    <mergeCell ref="F63:I63"/>
    <mergeCell ref="C58:E58"/>
    <mergeCell ref="C59:E59"/>
    <mergeCell ref="C60:E61"/>
    <mergeCell ref="F60:I61"/>
    <mergeCell ref="A59:B61"/>
    <mergeCell ref="B3:F3"/>
    <mergeCell ref="E6:I6"/>
    <mergeCell ref="F40:I40"/>
    <mergeCell ref="B19:I19"/>
    <mergeCell ref="G29:I29"/>
    <mergeCell ref="B10:I10"/>
    <mergeCell ref="B27:I27"/>
  </mergeCells>
  <hyperlinks>
    <hyperlink ref="B25" r:id="rId1" display="cheminvest@stonline.sk"/>
    <hyperlink ref="B27" r:id="rId2" display="www.cheminvest.sk"/>
    <hyperlink ref="F35" r:id="rId3" display="www.cheminvest.sk"/>
  </hyperlinks>
  <printOptions/>
  <pageMargins left="0" right="0" top="0.984251968503937" bottom="0.984251968503937" header="0.5118110236220472" footer="0.5118110236220472"/>
  <pageSetup horizontalDpi="600" verticalDpi="600" orientation="portrait" paperSize="9" scale="70" r:id="rId4"/>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workbookViewId="0" topLeftCell="A1">
      <selection activeCell="A7" sqref="A7:B8"/>
    </sheetView>
  </sheetViews>
  <sheetFormatPr defaultColWidth="9.140625" defaultRowHeight="12.75"/>
  <cols>
    <col min="1" max="1" width="5.140625" style="37" customWidth="1"/>
    <col min="2" max="2" width="21.421875" style="45" customWidth="1"/>
    <col min="3" max="3" width="4.28125" style="43" customWidth="1"/>
    <col min="4" max="4" width="8.57421875" style="37" customWidth="1"/>
    <col min="5" max="5" width="12.8515625" style="37" customWidth="1"/>
    <col min="6" max="7" width="6.421875" style="37" customWidth="1"/>
    <col min="8" max="8" width="1.421875" style="37" customWidth="1"/>
    <col min="9" max="10" width="6.421875" style="37" customWidth="1"/>
    <col min="11" max="11" width="1.421875" style="37" customWidth="1"/>
    <col min="12" max="12" width="6.28125" style="37" customWidth="1"/>
    <col min="13" max="19" width="6.421875" style="37" customWidth="1"/>
    <col min="20" max="24" width="9.140625" style="149" customWidth="1"/>
    <col min="25" max="16384" width="9.140625" style="37" customWidth="1"/>
  </cols>
  <sheetData>
    <row r="1" spans="1:24" s="36" customFormat="1" ht="12.75">
      <c r="A1" s="836" t="s">
        <v>946</v>
      </c>
      <c r="B1" s="836"/>
      <c r="C1" s="836"/>
      <c r="D1" s="836"/>
      <c r="E1" s="836"/>
      <c r="F1" s="837"/>
      <c r="G1" s="837"/>
      <c r="H1" s="837"/>
      <c r="I1" s="837"/>
      <c r="J1" s="837"/>
      <c r="K1" s="837"/>
      <c r="L1" s="837"/>
      <c r="M1" s="837"/>
      <c r="N1" s="838"/>
      <c r="O1" s="838"/>
      <c r="P1" s="838"/>
      <c r="Q1" s="838"/>
      <c r="R1" s="838"/>
      <c r="S1" s="838"/>
      <c r="T1" s="148"/>
      <c r="U1" s="148"/>
      <c r="V1" s="148"/>
      <c r="W1" s="148"/>
      <c r="X1" s="148"/>
    </row>
    <row r="2" spans="1:54" s="36" customFormat="1" ht="11.25">
      <c r="A2" s="84"/>
      <c r="B2" s="84"/>
      <c r="C2" s="84"/>
      <c r="D2" s="84"/>
      <c r="E2" s="84"/>
      <c r="L2" s="37"/>
      <c r="M2" s="37"/>
      <c r="N2" s="37"/>
      <c r="O2" s="37"/>
      <c r="P2" s="37"/>
      <c r="Q2" s="37"/>
      <c r="R2" s="37"/>
      <c r="S2" s="37"/>
      <c r="T2" s="149"/>
      <c r="U2" s="149"/>
      <c r="V2" s="149"/>
      <c r="W2" s="149"/>
      <c r="X2" s="149"/>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row>
    <row r="3" spans="1:19" ht="15.75">
      <c r="A3" s="685" t="s">
        <v>613</v>
      </c>
      <c r="B3" s="686"/>
      <c r="C3" s="828"/>
      <c r="D3" s="829"/>
      <c r="E3" s="829"/>
      <c r="F3" s="829"/>
      <c r="G3" s="829"/>
      <c r="H3" s="829"/>
      <c r="I3" s="829"/>
      <c r="J3" s="829"/>
      <c r="K3" s="829"/>
      <c r="L3" s="829"/>
      <c r="M3" s="829"/>
      <c r="N3" s="829"/>
      <c r="O3" s="829"/>
      <c r="P3" s="829"/>
      <c r="Q3" s="829"/>
      <c r="R3" s="829"/>
      <c r="S3" s="829"/>
    </row>
    <row r="4" spans="1:19" ht="15.75">
      <c r="A4" s="685" t="s">
        <v>672</v>
      </c>
      <c r="B4" s="686"/>
      <c r="C4" s="830" t="str">
        <f>IF(ISBLANK(Polročná_správa!B12),"  ",Polročná_správa!B12)</f>
        <v>CHEMINVEST, a.s.</v>
      </c>
      <c r="D4" s="831"/>
      <c r="E4" s="831"/>
      <c r="F4" s="831"/>
      <c r="G4" s="831"/>
      <c r="H4" s="831"/>
      <c r="I4" s="831"/>
      <c r="J4" s="831"/>
      <c r="K4" s="831"/>
      <c r="L4" s="831"/>
      <c r="M4" s="831"/>
      <c r="N4" s="831"/>
      <c r="O4" s="831"/>
      <c r="P4" s="831"/>
      <c r="Q4" s="831"/>
      <c r="R4" s="831"/>
      <c r="S4" s="831"/>
    </row>
    <row r="5" spans="1:19" ht="15.75">
      <c r="A5" s="685" t="s">
        <v>407</v>
      </c>
      <c r="B5" s="689"/>
      <c r="C5" s="830" t="str">
        <f>IF(ISBLANK(Polročná_správa!E6),"  ",Polročná_správa!E6)</f>
        <v>00677957</v>
      </c>
      <c r="D5" s="831"/>
      <c r="E5" s="831"/>
      <c r="F5" s="831"/>
      <c r="G5" s="831"/>
      <c r="H5" s="831"/>
      <c r="I5" s="831"/>
      <c r="J5" s="831"/>
      <c r="K5" s="831"/>
      <c r="L5" s="831"/>
      <c r="M5" s="831"/>
      <c r="N5" s="831"/>
      <c r="O5" s="831"/>
      <c r="P5" s="831"/>
      <c r="Q5" s="831"/>
      <c r="R5" s="831"/>
      <c r="S5" s="831"/>
    </row>
    <row r="6" spans="1:5" ht="11.25" customHeight="1">
      <c r="A6" s="38"/>
      <c r="B6" s="39"/>
      <c r="C6" s="40"/>
      <c r="D6" s="38"/>
      <c r="E6" s="38"/>
    </row>
    <row r="7" spans="1:19" ht="9.75" customHeight="1">
      <c r="A7" s="839" t="s">
        <v>635</v>
      </c>
      <c r="B7" s="840"/>
      <c r="C7" s="832"/>
      <c r="D7" s="833"/>
      <c r="E7" s="846"/>
      <c r="F7" s="832"/>
      <c r="G7" s="845"/>
      <c r="H7" s="846"/>
      <c r="I7" s="832"/>
      <c r="J7" s="849"/>
      <c r="K7" s="833"/>
      <c r="L7" s="832"/>
      <c r="M7" s="833"/>
      <c r="N7" s="832"/>
      <c r="O7" s="833"/>
      <c r="P7" s="832"/>
      <c r="Q7" s="833"/>
      <c r="R7" s="832"/>
      <c r="S7" s="833"/>
    </row>
    <row r="8" spans="1:19" ht="9.75" customHeight="1">
      <c r="A8" s="841"/>
      <c r="B8" s="842"/>
      <c r="C8" s="855"/>
      <c r="D8" s="835"/>
      <c r="E8" s="848"/>
      <c r="F8" s="834"/>
      <c r="G8" s="847"/>
      <c r="H8" s="848"/>
      <c r="I8" s="834"/>
      <c r="J8" s="850"/>
      <c r="K8" s="835"/>
      <c r="L8" s="834"/>
      <c r="M8" s="835"/>
      <c r="N8" s="834"/>
      <c r="O8" s="835"/>
      <c r="P8" s="834"/>
      <c r="Q8" s="835"/>
      <c r="R8" s="834"/>
      <c r="S8" s="835"/>
    </row>
    <row r="9" spans="1:19" ht="12.75">
      <c r="A9" s="843"/>
      <c r="B9" s="844"/>
      <c r="C9" s="851"/>
      <c r="D9" s="734"/>
      <c r="E9" s="147"/>
      <c r="F9" s="852"/>
      <c r="G9" s="853"/>
      <c r="H9" s="854"/>
      <c r="I9" s="852"/>
      <c r="J9" s="853"/>
      <c r="K9" s="854"/>
      <c r="L9" s="826"/>
      <c r="M9" s="827"/>
      <c r="N9" s="826"/>
      <c r="O9" s="827"/>
      <c r="P9" s="826"/>
      <c r="Q9" s="827"/>
      <c r="R9" s="826"/>
      <c r="S9" s="827"/>
    </row>
    <row r="10" spans="1:19" ht="12.75">
      <c r="A10" s="843"/>
      <c r="B10" s="844"/>
      <c r="C10" s="851"/>
      <c r="D10" s="734"/>
      <c r="E10" s="1"/>
      <c r="F10" s="852"/>
      <c r="G10" s="853"/>
      <c r="H10" s="854"/>
      <c r="I10" s="852"/>
      <c r="J10" s="853"/>
      <c r="K10" s="854"/>
      <c r="L10" s="826"/>
      <c r="M10" s="827"/>
      <c r="N10" s="826"/>
      <c r="O10" s="827"/>
      <c r="P10" s="826"/>
      <c r="Q10" s="827"/>
      <c r="R10" s="826"/>
      <c r="S10" s="827"/>
    </row>
    <row r="11" spans="1:19" ht="12.75">
      <c r="A11" s="843"/>
      <c r="B11" s="844"/>
      <c r="C11" s="851"/>
      <c r="D11" s="734"/>
      <c r="E11" s="147"/>
      <c r="F11" s="852"/>
      <c r="G11" s="853"/>
      <c r="H11" s="854"/>
      <c r="I11" s="852"/>
      <c r="J11" s="853"/>
      <c r="K11" s="854"/>
      <c r="L11" s="826"/>
      <c r="M11" s="827"/>
      <c r="N11" s="826"/>
      <c r="O11" s="827"/>
      <c r="P11" s="826"/>
      <c r="Q11" s="827"/>
      <c r="R11" s="826"/>
      <c r="S11" s="827"/>
    </row>
    <row r="12" spans="1:19" ht="12.75">
      <c r="A12" s="843"/>
      <c r="B12" s="844"/>
      <c r="C12" s="851"/>
      <c r="D12" s="734"/>
      <c r="E12" s="147"/>
      <c r="F12" s="852"/>
      <c r="G12" s="853"/>
      <c r="H12" s="854"/>
      <c r="I12" s="852"/>
      <c r="J12" s="853"/>
      <c r="K12" s="854"/>
      <c r="L12" s="826"/>
      <c r="M12" s="827"/>
      <c r="N12" s="826"/>
      <c r="O12" s="827"/>
      <c r="P12" s="826"/>
      <c r="Q12" s="827"/>
      <c r="R12" s="826"/>
      <c r="S12" s="827"/>
    </row>
    <row r="13" spans="1:19" ht="12.75">
      <c r="A13" s="843"/>
      <c r="B13" s="844"/>
      <c r="C13" s="851"/>
      <c r="D13" s="734"/>
      <c r="E13" s="1"/>
      <c r="F13" s="852"/>
      <c r="G13" s="853"/>
      <c r="H13" s="854"/>
      <c r="I13" s="852"/>
      <c r="J13" s="853"/>
      <c r="K13" s="854"/>
      <c r="L13" s="826"/>
      <c r="M13" s="827"/>
      <c r="N13" s="826"/>
      <c r="O13" s="827"/>
      <c r="P13" s="826"/>
      <c r="Q13" s="827"/>
      <c r="R13" s="826"/>
      <c r="S13" s="827"/>
    </row>
    <row r="14" spans="1:19" ht="12.75">
      <c r="A14" s="843"/>
      <c r="B14" s="844"/>
      <c r="C14" s="851"/>
      <c r="D14" s="734"/>
      <c r="E14" s="1"/>
      <c r="F14" s="852"/>
      <c r="G14" s="853"/>
      <c r="H14" s="854"/>
      <c r="I14" s="852"/>
      <c r="J14" s="853"/>
      <c r="K14" s="854"/>
      <c r="L14" s="826"/>
      <c r="M14" s="827"/>
      <c r="N14" s="826"/>
      <c r="O14" s="827"/>
      <c r="P14" s="826"/>
      <c r="Q14" s="827"/>
      <c r="R14" s="826"/>
      <c r="S14" s="827"/>
    </row>
    <row r="15" spans="1:19" ht="12.75">
      <c r="A15" s="843"/>
      <c r="B15" s="844"/>
      <c r="C15" s="851"/>
      <c r="D15" s="734"/>
      <c r="E15" s="1"/>
      <c r="F15" s="852"/>
      <c r="G15" s="853"/>
      <c r="H15" s="854"/>
      <c r="I15" s="852"/>
      <c r="J15" s="853"/>
      <c r="K15" s="854"/>
      <c r="L15" s="826"/>
      <c r="M15" s="827"/>
      <c r="N15" s="826"/>
      <c r="O15" s="827"/>
      <c r="P15" s="826"/>
      <c r="Q15" s="827"/>
      <c r="R15" s="826"/>
      <c r="S15" s="827"/>
    </row>
    <row r="16" spans="1:19" ht="12.75">
      <c r="A16" s="843"/>
      <c r="B16" s="844"/>
      <c r="C16" s="851"/>
      <c r="D16" s="734"/>
      <c r="E16" s="1"/>
      <c r="F16" s="852"/>
      <c r="G16" s="853"/>
      <c r="H16" s="854"/>
      <c r="I16" s="852"/>
      <c r="J16" s="853"/>
      <c r="K16" s="854"/>
      <c r="L16" s="826"/>
      <c r="M16" s="827"/>
      <c r="N16" s="826"/>
      <c r="O16" s="827"/>
      <c r="P16" s="826"/>
      <c r="Q16" s="827"/>
      <c r="R16" s="826"/>
      <c r="S16" s="827"/>
    </row>
    <row r="17" spans="1:19" ht="12.75">
      <c r="A17" s="843"/>
      <c r="B17" s="844"/>
      <c r="C17" s="851"/>
      <c r="D17" s="734"/>
      <c r="E17" s="1"/>
      <c r="F17" s="852"/>
      <c r="G17" s="853"/>
      <c r="H17" s="854"/>
      <c r="I17" s="852"/>
      <c r="J17" s="853"/>
      <c r="K17" s="854"/>
      <c r="L17" s="826"/>
      <c r="M17" s="827"/>
      <c r="N17" s="826"/>
      <c r="O17" s="827"/>
      <c r="P17" s="826"/>
      <c r="Q17" s="827"/>
      <c r="R17" s="826"/>
      <c r="S17" s="827"/>
    </row>
    <row r="18" spans="1:19" ht="12.75">
      <c r="A18" s="843"/>
      <c r="B18" s="844"/>
      <c r="C18" s="851"/>
      <c r="D18" s="734"/>
      <c r="E18" s="1"/>
      <c r="F18" s="852"/>
      <c r="G18" s="853"/>
      <c r="H18" s="854"/>
      <c r="I18" s="852"/>
      <c r="J18" s="853"/>
      <c r="K18" s="854"/>
      <c r="L18" s="826"/>
      <c r="M18" s="827"/>
      <c r="N18" s="826"/>
      <c r="O18" s="827"/>
      <c r="P18" s="826"/>
      <c r="Q18" s="827"/>
      <c r="R18" s="826"/>
      <c r="S18" s="827"/>
    </row>
    <row r="19" spans="1:19" ht="12.75">
      <c r="A19" s="843"/>
      <c r="B19" s="844"/>
      <c r="C19" s="851"/>
      <c r="D19" s="734"/>
      <c r="E19" s="1"/>
      <c r="F19" s="852"/>
      <c r="G19" s="853"/>
      <c r="H19" s="854"/>
      <c r="I19" s="852"/>
      <c r="J19" s="853"/>
      <c r="K19" s="854"/>
      <c r="L19" s="826"/>
      <c r="M19" s="827"/>
      <c r="N19" s="826"/>
      <c r="O19" s="827"/>
      <c r="P19" s="826"/>
      <c r="Q19" s="827"/>
      <c r="R19" s="826"/>
      <c r="S19" s="827"/>
    </row>
    <row r="20" spans="1:19" ht="12.75">
      <c r="A20" s="843"/>
      <c r="B20" s="844"/>
      <c r="C20" s="851"/>
      <c r="D20" s="734"/>
      <c r="E20" s="1"/>
      <c r="F20" s="852"/>
      <c r="G20" s="853"/>
      <c r="H20" s="854"/>
      <c r="I20" s="852"/>
      <c r="J20" s="853"/>
      <c r="K20" s="854"/>
      <c r="L20" s="826"/>
      <c r="M20" s="827"/>
      <c r="N20" s="826"/>
      <c r="O20" s="827"/>
      <c r="P20" s="826"/>
      <c r="Q20" s="827"/>
      <c r="R20" s="826"/>
      <c r="S20" s="827"/>
    </row>
    <row r="21" spans="1:19" ht="12.75">
      <c r="A21" s="843"/>
      <c r="B21" s="844"/>
      <c r="C21" s="851"/>
      <c r="D21" s="734"/>
      <c r="E21" s="147"/>
      <c r="F21" s="852"/>
      <c r="G21" s="853"/>
      <c r="H21" s="854"/>
      <c r="I21" s="852"/>
      <c r="J21" s="853"/>
      <c r="K21" s="854"/>
      <c r="L21" s="826"/>
      <c r="M21" s="827"/>
      <c r="N21" s="826"/>
      <c r="O21" s="827"/>
      <c r="P21" s="826"/>
      <c r="Q21" s="827"/>
      <c r="R21" s="826"/>
      <c r="S21" s="827"/>
    </row>
    <row r="22" spans="1:19" ht="12.75">
      <c r="A22" s="843"/>
      <c r="B22" s="844"/>
      <c r="C22" s="851"/>
      <c r="D22" s="734"/>
      <c r="E22" s="1"/>
      <c r="F22" s="852"/>
      <c r="G22" s="853"/>
      <c r="H22" s="854"/>
      <c r="I22" s="852"/>
      <c r="J22" s="853"/>
      <c r="K22" s="854"/>
      <c r="L22" s="826"/>
      <c r="M22" s="827"/>
      <c r="N22" s="826"/>
      <c r="O22" s="827"/>
      <c r="P22" s="826"/>
      <c r="Q22" s="827"/>
      <c r="R22" s="826"/>
      <c r="S22" s="827"/>
    </row>
    <row r="23" spans="1:19" ht="12.75">
      <c r="A23" s="843"/>
      <c r="B23" s="844"/>
      <c r="C23" s="851"/>
      <c r="D23" s="734"/>
      <c r="E23" s="1"/>
      <c r="F23" s="852"/>
      <c r="G23" s="853"/>
      <c r="H23" s="854"/>
      <c r="I23" s="852"/>
      <c r="J23" s="853"/>
      <c r="K23" s="854"/>
      <c r="L23" s="826"/>
      <c r="M23" s="827"/>
      <c r="N23" s="826"/>
      <c r="O23" s="827"/>
      <c r="P23" s="826"/>
      <c r="Q23" s="827"/>
      <c r="R23" s="826"/>
      <c r="S23" s="827"/>
    </row>
    <row r="24" spans="1:19" ht="12.75">
      <c r="A24" s="843"/>
      <c r="B24" s="844"/>
      <c r="C24" s="851"/>
      <c r="D24" s="734"/>
      <c r="E24" s="1"/>
      <c r="F24" s="852"/>
      <c r="G24" s="853"/>
      <c r="H24" s="854"/>
      <c r="I24" s="852"/>
      <c r="J24" s="853"/>
      <c r="K24" s="854"/>
      <c r="L24" s="826"/>
      <c r="M24" s="827"/>
      <c r="N24" s="826"/>
      <c r="O24" s="827"/>
      <c r="P24" s="826"/>
      <c r="Q24" s="827"/>
      <c r="R24" s="826"/>
      <c r="S24" s="827"/>
    </row>
    <row r="25" spans="1:19" ht="12.75">
      <c r="A25" s="843"/>
      <c r="B25" s="844"/>
      <c r="C25" s="851"/>
      <c r="D25" s="734"/>
      <c r="E25" s="1"/>
      <c r="F25" s="852"/>
      <c r="G25" s="853"/>
      <c r="H25" s="854"/>
      <c r="I25" s="852"/>
      <c r="J25" s="853"/>
      <c r="K25" s="854"/>
      <c r="L25" s="826"/>
      <c r="M25" s="827"/>
      <c r="N25" s="826"/>
      <c r="O25" s="827"/>
      <c r="P25" s="826"/>
      <c r="Q25" s="827"/>
      <c r="R25" s="826"/>
      <c r="S25" s="827"/>
    </row>
    <row r="26" spans="1:19" ht="12.75">
      <c r="A26" s="843"/>
      <c r="B26" s="844"/>
      <c r="C26" s="851"/>
      <c r="D26" s="734"/>
      <c r="E26" s="1"/>
      <c r="F26" s="852"/>
      <c r="G26" s="853"/>
      <c r="H26" s="854"/>
      <c r="I26" s="852"/>
      <c r="J26" s="853"/>
      <c r="K26" s="854"/>
      <c r="L26" s="826"/>
      <c r="M26" s="827"/>
      <c r="N26" s="826"/>
      <c r="O26" s="827"/>
      <c r="P26" s="826"/>
      <c r="Q26" s="827"/>
      <c r="R26" s="826"/>
      <c r="S26" s="827"/>
    </row>
    <row r="27" spans="1:19" ht="12.75">
      <c r="A27" s="843"/>
      <c r="B27" s="844"/>
      <c r="C27" s="851"/>
      <c r="D27" s="734"/>
      <c r="E27" s="1"/>
      <c r="F27" s="852"/>
      <c r="G27" s="853"/>
      <c r="H27" s="854"/>
      <c r="I27" s="852"/>
      <c r="J27" s="853"/>
      <c r="K27" s="854"/>
      <c r="L27" s="826"/>
      <c r="M27" s="827"/>
      <c r="N27" s="826"/>
      <c r="O27" s="827"/>
      <c r="P27" s="826"/>
      <c r="Q27" s="827"/>
      <c r="R27" s="826"/>
      <c r="S27" s="827"/>
    </row>
    <row r="28" spans="1:19" ht="12.75">
      <c r="A28" s="843"/>
      <c r="B28" s="844"/>
      <c r="C28" s="851"/>
      <c r="D28" s="734"/>
      <c r="E28" s="1"/>
      <c r="F28" s="852"/>
      <c r="G28" s="853"/>
      <c r="H28" s="854"/>
      <c r="I28" s="852"/>
      <c r="J28" s="853"/>
      <c r="K28" s="854"/>
      <c r="L28" s="826"/>
      <c r="M28" s="827"/>
      <c r="N28" s="826"/>
      <c r="O28" s="827"/>
      <c r="P28" s="826"/>
      <c r="Q28" s="827"/>
      <c r="R28" s="826"/>
      <c r="S28" s="827"/>
    </row>
    <row r="29" spans="1:19" ht="12.75">
      <c r="A29" s="843"/>
      <c r="B29" s="844"/>
      <c r="C29" s="851"/>
      <c r="D29" s="734"/>
      <c r="E29" s="1"/>
      <c r="F29" s="852"/>
      <c r="G29" s="853"/>
      <c r="H29" s="854"/>
      <c r="I29" s="852"/>
      <c r="J29" s="853"/>
      <c r="K29" s="854"/>
      <c r="L29" s="826"/>
      <c r="M29" s="827"/>
      <c r="N29" s="826"/>
      <c r="O29" s="827"/>
      <c r="P29" s="826"/>
      <c r="Q29" s="827"/>
      <c r="R29" s="826"/>
      <c r="S29" s="827"/>
    </row>
    <row r="30" spans="1:19" ht="12.75">
      <c r="A30" s="843"/>
      <c r="B30" s="844"/>
      <c r="C30" s="851"/>
      <c r="D30" s="734"/>
      <c r="E30" s="1"/>
      <c r="F30" s="852"/>
      <c r="G30" s="853"/>
      <c r="H30" s="854"/>
      <c r="I30" s="852"/>
      <c r="J30" s="853"/>
      <c r="K30" s="854"/>
      <c r="L30" s="826"/>
      <c r="M30" s="827"/>
      <c r="N30" s="826"/>
      <c r="O30" s="827"/>
      <c r="P30" s="826"/>
      <c r="Q30" s="827"/>
      <c r="R30" s="826"/>
      <c r="S30" s="827"/>
    </row>
    <row r="31" spans="1:19" ht="12.75">
      <c r="A31" s="843"/>
      <c r="B31" s="844"/>
      <c r="C31" s="851"/>
      <c r="D31" s="734"/>
      <c r="E31" s="147"/>
      <c r="F31" s="852"/>
      <c r="G31" s="853"/>
      <c r="H31" s="854"/>
      <c r="I31" s="852"/>
      <c r="J31" s="853"/>
      <c r="K31" s="854"/>
      <c r="L31" s="826"/>
      <c r="M31" s="827"/>
      <c r="N31" s="826"/>
      <c r="O31" s="827"/>
      <c r="P31" s="826"/>
      <c r="Q31" s="827"/>
      <c r="R31" s="826"/>
      <c r="S31" s="827"/>
    </row>
    <row r="32" spans="1:19" ht="12.75">
      <c r="A32" s="843"/>
      <c r="B32" s="844"/>
      <c r="C32" s="851"/>
      <c r="D32" s="734"/>
      <c r="E32" s="1"/>
      <c r="F32" s="852"/>
      <c r="G32" s="853"/>
      <c r="H32" s="854"/>
      <c r="I32" s="852"/>
      <c r="J32" s="853"/>
      <c r="K32" s="854"/>
      <c r="L32" s="826"/>
      <c r="M32" s="827"/>
      <c r="N32" s="826"/>
      <c r="O32" s="827"/>
      <c r="P32" s="826"/>
      <c r="Q32" s="827"/>
      <c r="R32" s="826"/>
      <c r="S32" s="827"/>
    </row>
    <row r="33" spans="1:19" ht="12.75">
      <c r="A33" s="843"/>
      <c r="B33" s="844"/>
      <c r="C33" s="851"/>
      <c r="D33" s="734"/>
      <c r="E33" s="1"/>
      <c r="F33" s="852"/>
      <c r="G33" s="853"/>
      <c r="H33" s="854"/>
      <c r="I33" s="852"/>
      <c r="J33" s="853"/>
      <c r="K33" s="854"/>
      <c r="L33" s="826"/>
      <c r="M33" s="827"/>
      <c r="N33" s="826"/>
      <c r="O33" s="827"/>
      <c r="P33" s="826"/>
      <c r="Q33" s="827"/>
      <c r="R33" s="826"/>
      <c r="S33" s="827"/>
    </row>
    <row r="34" spans="1:19" ht="12.75">
      <c r="A34" s="843"/>
      <c r="B34" s="844"/>
      <c r="C34" s="851"/>
      <c r="D34" s="734"/>
      <c r="E34" s="1"/>
      <c r="F34" s="852"/>
      <c r="G34" s="853"/>
      <c r="H34" s="854"/>
      <c r="I34" s="852"/>
      <c r="J34" s="853"/>
      <c r="K34" s="854"/>
      <c r="L34" s="826"/>
      <c r="M34" s="827"/>
      <c r="N34" s="826"/>
      <c r="O34" s="827"/>
      <c r="P34" s="826"/>
      <c r="Q34" s="827"/>
      <c r="R34" s="826"/>
      <c r="S34" s="827"/>
    </row>
    <row r="35" spans="1:19" ht="12.75">
      <c r="A35" s="843"/>
      <c r="B35" s="844"/>
      <c r="C35" s="851"/>
      <c r="D35" s="734"/>
      <c r="E35" s="1"/>
      <c r="F35" s="852"/>
      <c r="G35" s="853"/>
      <c r="H35" s="854"/>
      <c r="I35" s="852"/>
      <c r="J35" s="853"/>
      <c r="K35" s="854"/>
      <c r="L35" s="826"/>
      <c r="M35" s="827"/>
      <c r="N35" s="826"/>
      <c r="O35" s="827"/>
      <c r="P35" s="826"/>
      <c r="Q35" s="827"/>
      <c r="R35" s="826"/>
      <c r="S35" s="827"/>
    </row>
    <row r="36" spans="1:19" ht="12.75">
      <c r="A36" s="843"/>
      <c r="B36" s="844"/>
      <c r="C36" s="851"/>
      <c r="D36" s="734"/>
      <c r="E36" s="1"/>
      <c r="F36" s="852"/>
      <c r="G36" s="853"/>
      <c r="H36" s="854"/>
      <c r="I36" s="852"/>
      <c r="J36" s="853"/>
      <c r="K36" s="854"/>
      <c r="L36" s="826"/>
      <c r="M36" s="827"/>
      <c r="N36" s="826"/>
      <c r="O36" s="827"/>
      <c r="P36" s="826"/>
      <c r="Q36" s="827"/>
      <c r="R36" s="826"/>
      <c r="S36" s="827"/>
    </row>
    <row r="37" spans="1:19" ht="12.75">
      <c r="A37" s="843"/>
      <c r="B37" s="844"/>
      <c r="C37" s="851"/>
      <c r="D37" s="734"/>
      <c r="E37" s="1"/>
      <c r="F37" s="852"/>
      <c r="G37" s="853"/>
      <c r="H37" s="854"/>
      <c r="I37" s="852"/>
      <c r="J37" s="853"/>
      <c r="K37" s="854"/>
      <c r="L37" s="826"/>
      <c r="M37" s="827"/>
      <c r="N37" s="826"/>
      <c r="O37" s="827"/>
      <c r="P37" s="826"/>
      <c r="Q37" s="827"/>
      <c r="R37" s="826"/>
      <c r="S37" s="827"/>
    </row>
    <row r="38" spans="1:19" ht="12.75">
      <c r="A38" s="843"/>
      <c r="B38" s="844"/>
      <c r="C38" s="851"/>
      <c r="D38" s="734"/>
      <c r="E38" s="1"/>
      <c r="F38" s="852"/>
      <c r="G38" s="853"/>
      <c r="H38" s="854"/>
      <c r="I38" s="852"/>
      <c r="J38" s="853"/>
      <c r="K38" s="854"/>
      <c r="L38" s="826"/>
      <c r="M38" s="827"/>
      <c r="N38" s="826"/>
      <c r="O38" s="827"/>
      <c r="P38" s="826"/>
      <c r="Q38" s="827"/>
      <c r="R38" s="826"/>
      <c r="S38" s="827"/>
    </row>
    <row r="39" spans="1:19" ht="12.75">
      <c r="A39" s="843"/>
      <c r="B39" s="844"/>
      <c r="C39" s="851"/>
      <c r="D39" s="734"/>
      <c r="E39" s="1"/>
      <c r="F39" s="852"/>
      <c r="G39" s="853"/>
      <c r="H39" s="854"/>
      <c r="I39" s="852"/>
      <c r="J39" s="853"/>
      <c r="K39" s="854"/>
      <c r="L39" s="826"/>
      <c r="M39" s="827"/>
      <c r="N39" s="826"/>
      <c r="O39" s="827"/>
      <c r="P39" s="826"/>
      <c r="Q39" s="827"/>
      <c r="R39" s="826"/>
      <c r="S39" s="827"/>
    </row>
    <row r="40" spans="1:19" ht="12.75">
      <c r="A40" s="843"/>
      <c r="B40" s="844"/>
      <c r="C40" s="851"/>
      <c r="D40" s="734"/>
      <c r="E40" s="147"/>
      <c r="F40" s="852"/>
      <c r="G40" s="853"/>
      <c r="H40" s="854"/>
      <c r="I40" s="852"/>
      <c r="J40" s="853"/>
      <c r="K40" s="854"/>
      <c r="L40" s="826"/>
      <c r="M40" s="827"/>
      <c r="N40" s="826"/>
      <c r="O40" s="827"/>
      <c r="P40" s="826"/>
      <c r="Q40" s="827"/>
      <c r="R40" s="826"/>
      <c r="S40" s="827"/>
    </row>
    <row r="41" spans="1:19" ht="12.75">
      <c r="A41" s="843"/>
      <c r="B41" s="844"/>
      <c r="C41" s="851"/>
      <c r="D41" s="734"/>
      <c r="E41" s="147"/>
      <c r="F41" s="852"/>
      <c r="G41" s="853"/>
      <c r="H41" s="854"/>
      <c r="I41" s="852"/>
      <c r="J41" s="853"/>
      <c r="K41" s="854"/>
      <c r="L41" s="826"/>
      <c r="M41" s="827"/>
      <c r="N41" s="826"/>
      <c r="O41" s="827"/>
      <c r="P41" s="826"/>
      <c r="Q41" s="827"/>
      <c r="R41" s="826"/>
      <c r="S41" s="827"/>
    </row>
    <row r="42" spans="1:19" ht="12.75">
      <c r="A42" s="843"/>
      <c r="B42" s="844"/>
      <c r="C42" s="851"/>
      <c r="D42" s="734"/>
      <c r="E42" s="1"/>
      <c r="F42" s="852"/>
      <c r="G42" s="853"/>
      <c r="H42" s="854"/>
      <c r="I42" s="852"/>
      <c r="J42" s="853"/>
      <c r="K42" s="854"/>
      <c r="L42" s="826"/>
      <c r="M42" s="827"/>
      <c r="N42" s="826"/>
      <c r="O42" s="827"/>
      <c r="P42" s="826"/>
      <c r="Q42" s="827"/>
      <c r="R42" s="826"/>
      <c r="S42" s="827"/>
    </row>
    <row r="43" spans="1:19" ht="12.75">
      <c r="A43" s="843"/>
      <c r="B43" s="844"/>
      <c r="C43" s="851"/>
      <c r="D43" s="734"/>
      <c r="E43" s="1"/>
      <c r="F43" s="852"/>
      <c r="G43" s="853"/>
      <c r="H43" s="854"/>
      <c r="I43" s="852"/>
      <c r="J43" s="853"/>
      <c r="K43" s="854"/>
      <c r="L43" s="826"/>
      <c r="M43" s="827"/>
      <c r="N43" s="826"/>
      <c r="O43" s="827"/>
      <c r="P43" s="826"/>
      <c r="Q43" s="827"/>
      <c r="R43" s="826"/>
      <c r="S43" s="827"/>
    </row>
    <row r="44" spans="1:19" ht="12.75">
      <c r="A44" s="843"/>
      <c r="B44" s="844"/>
      <c r="C44" s="851"/>
      <c r="D44" s="734"/>
      <c r="E44" s="1"/>
      <c r="F44" s="852"/>
      <c r="G44" s="853"/>
      <c r="H44" s="854"/>
      <c r="I44" s="852"/>
      <c r="J44" s="853"/>
      <c r="K44" s="854"/>
      <c r="L44" s="826"/>
      <c r="M44" s="827"/>
      <c r="N44" s="826"/>
      <c r="O44" s="827"/>
      <c r="P44" s="826"/>
      <c r="Q44" s="827"/>
      <c r="R44" s="826"/>
      <c r="S44" s="827"/>
    </row>
    <row r="45" spans="1:19" ht="12.75">
      <c r="A45" s="843"/>
      <c r="B45" s="844"/>
      <c r="C45" s="851"/>
      <c r="D45" s="734"/>
      <c r="E45" s="1"/>
      <c r="F45" s="852"/>
      <c r="G45" s="853"/>
      <c r="H45" s="854"/>
      <c r="I45" s="852"/>
      <c r="J45" s="853"/>
      <c r="K45" s="854"/>
      <c r="L45" s="826"/>
      <c r="M45" s="827"/>
      <c r="N45" s="826"/>
      <c r="O45" s="827"/>
      <c r="P45" s="826"/>
      <c r="Q45" s="827"/>
      <c r="R45" s="826"/>
      <c r="S45" s="827"/>
    </row>
    <row r="46" spans="1:19" ht="12.75">
      <c r="A46" s="843"/>
      <c r="B46" s="844"/>
      <c r="C46" s="851"/>
      <c r="D46" s="734"/>
      <c r="E46" s="1"/>
      <c r="F46" s="852"/>
      <c r="G46" s="853"/>
      <c r="H46" s="854"/>
      <c r="I46" s="852"/>
      <c r="J46" s="853"/>
      <c r="K46" s="854"/>
      <c r="L46" s="826"/>
      <c r="M46" s="827"/>
      <c r="N46" s="826"/>
      <c r="O46" s="827"/>
      <c r="P46" s="826"/>
      <c r="Q46" s="827"/>
      <c r="R46" s="826"/>
      <c r="S46" s="827"/>
    </row>
    <row r="47" spans="1:19" ht="12.75">
      <c r="A47" s="843"/>
      <c r="B47" s="844"/>
      <c r="C47" s="851"/>
      <c r="D47" s="734"/>
      <c r="E47" s="1"/>
      <c r="F47" s="852"/>
      <c r="G47" s="853"/>
      <c r="H47" s="854"/>
      <c r="I47" s="852"/>
      <c r="J47" s="853"/>
      <c r="K47" s="854"/>
      <c r="L47" s="826"/>
      <c r="M47" s="827"/>
      <c r="N47" s="826"/>
      <c r="O47" s="827"/>
      <c r="P47" s="826"/>
      <c r="Q47" s="827"/>
      <c r="R47" s="826"/>
      <c r="S47" s="827"/>
    </row>
    <row r="48" spans="1:19" ht="12.75">
      <c r="A48" s="843"/>
      <c r="B48" s="844"/>
      <c r="C48" s="851"/>
      <c r="D48" s="734"/>
      <c r="E48" s="1"/>
      <c r="F48" s="852"/>
      <c r="G48" s="853"/>
      <c r="H48" s="854"/>
      <c r="I48" s="852"/>
      <c r="J48" s="853"/>
      <c r="K48" s="854"/>
      <c r="L48" s="826"/>
      <c r="M48" s="827"/>
      <c r="N48" s="826"/>
      <c r="O48" s="827"/>
      <c r="P48" s="826"/>
      <c r="Q48" s="827"/>
      <c r="R48" s="826"/>
      <c r="S48" s="827"/>
    </row>
    <row r="49" spans="1:19" ht="12.75">
      <c r="A49" s="843"/>
      <c r="B49" s="844"/>
      <c r="C49" s="851"/>
      <c r="D49" s="734"/>
      <c r="E49" s="147"/>
      <c r="F49" s="852"/>
      <c r="G49" s="853"/>
      <c r="H49" s="854"/>
      <c r="I49" s="852"/>
      <c r="J49" s="853"/>
      <c r="K49" s="854"/>
      <c r="L49" s="826"/>
      <c r="M49" s="827"/>
      <c r="N49" s="826"/>
      <c r="O49" s="827"/>
      <c r="P49" s="826"/>
      <c r="Q49" s="827"/>
      <c r="R49" s="826"/>
      <c r="S49" s="827"/>
    </row>
    <row r="50" spans="1:19" ht="12.75">
      <c r="A50" s="843"/>
      <c r="B50" s="844"/>
      <c r="C50" s="851"/>
      <c r="D50" s="734"/>
      <c r="E50" s="1"/>
      <c r="F50" s="852"/>
      <c r="G50" s="853"/>
      <c r="H50" s="854"/>
      <c r="I50" s="852"/>
      <c r="J50" s="853"/>
      <c r="K50" s="854"/>
      <c r="L50" s="826"/>
      <c r="M50" s="827"/>
      <c r="N50" s="826"/>
      <c r="O50" s="827"/>
      <c r="P50" s="826"/>
      <c r="Q50" s="827"/>
      <c r="R50" s="826"/>
      <c r="S50" s="827"/>
    </row>
    <row r="51" spans="1:19" ht="12.75">
      <c r="A51" s="843"/>
      <c r="B51" s="844"/>
      <c r="C51" s="851"/>
      <c r="D51" s="734"/>
      <c r="E51" s="1"/>
      <c r="F51" s="852"/>
      <c r="G51" s="853"/>
      <c r="H51" s="854"/>
      <c r="I51" s="852"/>
      <c r="J51" s="853"/>
      <c r="K51" s="854"/>
      <c r="L51" s="826"/>
      <c r="M51" s="827"/>
      <c r="N51" s="826"/>
      <c r="O51" s="827"/>
      <c r="P51" s="826"/>
      <c r="Q51" s="827"/>
      <c r="R51" s="826"/>
      <c r="S51" s="827"/>
    </row>
    <row r="52" spans="1:19" ht="12.75">
      <c r="A52" s="843"/>
      <c r="B52" s="844"/>
      <c r="C52" s="851"/>
      <c r="D52" s="734"/>
      <c r="E52" s="1"/>
      <c r="F52" s="852"/>
      <c r="G52" s="853"/>
      <c r="H52" s="854"/>
      <c r="I52" s="852"/>
      <c r="J52" s="853"/>
      <c r="K52" s="854"/>
      <c r="L52" s="826"/>
      <c r="M52" s="827"/>
      <c r="N52" s="826"/>
      <c r="O52" s="827"/>
      <c r="P52" s="826"/>
      <c r="Q52" s="827"/>
      <c r="R52" s="826"/>
      <c r="S52" s="827"/>
    </row>
    <row r="53" spans="1:19" ht="12.75">
      <c r="A53" s="843"/>
      <c r="B53" s="844"/>
      <c r="C53" s="851"/>
      <c r="D53" s="734"/>
      <c r="E53" s="1"/>
      <c r="F53" s="852"/>
      <c r="G53" s="853"/>
      <c r="H53" s="854"/>
      <c r="I53" s="852"/>
      <c r="J53" s="853"/>
      <c r="K53" s="854"/>
      <c r="L53" s="826"/>
      <c r="M53" s="827"/>
      <c r="N53" s="826"/>
      <c r="O53" s="827"/>
      <c r="P53" s="826"/>
      <c r="Q53" s="827"/>
      <c r="R53" s="826"/>
      <c r="S53" s="827"/>
    </row>
    <row r="54" spans="1:19" ht="12.75">
      <c r="A54" s="843"/>
      <c r="B54" s="844"/>
      <c r="C54" s="851"/>
      <c r="D54" s="734"/>
      <c r="E54" s="1"/>
      <c r="F54" s="852"/>
      <c r="G54" s="853"/>
      <c r="H54" s="854"/>
      <c r="I54" s="852"/>
      <c r="J54" s="853"/>
      <c r="K54" s="854"/>
      <c r="L54" s="826"/>
      <c r="M54" s="827"/>
      <c r="N54" s="826"/>
      <c r="O54" s="827"/>
      <c r="P54" s="826"/>
      <c r="Q54" s="827"/>
      <c r="R54" s="826"/>
      <c r="S54" s="827"/>
    </row>
    <row r="55" spans="1:19" ht="12.75">
      <c r="A55" s="843"/>
      <c r="B55" s="844"/>
      <c r="C55" s="851"/>
      <c r="D55" s="734"/>
      <c r="E55" s="1"/>
      <c r="F55" s="852"/>
      <c r="G55" s="853"/>
      <c r="H55" s="854"/>
      <c r="I55" s="852"/>
      <c r="J55" s="853"/>
      <c r="K55" s="854"/>
      <c r="L55" s="826"/>
      <c r="M55" s="827"/>
      <c r="N55" s="826"/>
      <c r="O55" s="827"/>
      <c r="P55" s="826"/>
      <c r="Q55" s="827"/>
      <c r="R55" s="826"/>
      <c r="S55" s="827"/>
    </row>
    <row r="56" spans="1:19" ht="12.75">
      <c r="A56" s="843"/>
      <c r="B56" s="844"/>
      <c r="C56" s="851"/>
      <c r="D56" s="734"/>
      <c r="E56" s="147"/>
      <c r="F56" s="852"/>
      <c r="G56" s="853"/>
      <c r="H56" s="854"/>
      <c r="I56" s="852"/>
      <c r="J56" s="853"/>
      <c r="K56" s="854"/>
      <c r="L56" s="826"/>
      <c r="M56" s="827"/>
      <c r="N56" s="826"/>
      <c r="O56" s="827"/>
      <c r="P56" s="826"/>
      <c r="Q56" s="827"/>
      <c r="R56" s="826"/>
      <c r="S56" s="827"/>
    </row>
    <row r="57" spans="1:19" ht="12.75">
      <c r="A57" s="843"/>
      <c r="B57" s="844"/>
      <c r="C57" s="851"/>
      <c r="D57" s="734"/>
      <c r="E57" s="1"/>
      <c r="F57" s="852"/>
      <c r="G57" s="853"/>
      <c r="H57" s="854"/>
      <c r="I57" s="852"/>
      <c r="J57" s="853"/>
      <c r="K57" s="854"/>
      <c r="L57" s="826"/>
      <c r="M57" s="827"/>
      <c r="N57" s="826"/>
      <c r="O57" s="827"/>
      <c r="P57" s="826"/>
      <c r="Q57" s="827"/>
      <c r="R57" s="826"/>
      <c r="S57" s="827"/>
    </row>
    <row r="58" spans="1:19" ht="12.75">
      <c r="A58" s="843"/>
      <c r="B58" s="844"/>
      <c r="C58" s="851"/>
      <c r="D58" s="734"/>
      <c r="E58" s="1"/>
      <c r="F58" s="852"/>
      <c r="G58" s="853"/>
      <c r="H58" s="854"/>
      <c r="I58" s="852"/>
      <c r="J58" s="853"/>
      <c r="K58" s="854"/>
      <c r="L58" s="826"/>
      <c r="M58" s="827"/>
      <c r="N58" s="826"/>
      <c r="O58" s="827"/>
      <c r="P58" s="826"/>
      <c r="Q58" s="827"/>
      <c r="R58" s="826"/>
      <c r="S58" s="827"/>
    </row>
    <row r="59" spans="1:19" ht="12.75">
      <c r="A59" s="843"/>
      <c r="B59" s="844"/>
      <c r="C59" s="851"/>
      <c r="D59" s="734"/>
      <c r="E59" s="1"/>
      <c r="F59" s="852"/>
      <c r="G59" s="853"/>
      <c r="H59" s="854"/>
      <c r="I59" s="852"/>
      <c r="J59" s="853"/>
      <c r="K59" s="854"/>
      <c r="L59" s="826"/>
      <c r="M59" s="827"/>
      <c r="N59" s="826"/>
      <c r="O59" s="827"/>
      <c r="P59" s="826"/>
      <c r="Q59" s="827"/>
      <c r="R59" s="826"/>
      <c r="S59" s="827"/>
    </row>
    <row r="60" spans="1:19" ht="12.75">
      <c r="A60" s="843"/>
      <c r="B60" s="844"/>
      <c r="C60" s="851"/>
      <c r="D60" s="734"/>
      <c r="E60" s="1"/>
      <c r="F60" s="852"/>
      <c r="G60" s="853"/>
      <c r="H60" s="854"/>
      <c r="I60" s="852"/>
      <c r="J60" s="853"/>
      <c r="K60" s="854"/>
      <c r="L60" s="826"/>
      <c r="M60" s="827"/>
      <c r="N60" s="826"/>
      <c r="O60" s="827"/>
      <c r="P60" s="826"/>
      <c r="Q60" s="827"/>
      <c r="R60" s="826"/>
      <c r="S60" s="827"/>
    </row>
    <row r="61" spans="1:19" ht="12.75">
      <c r="A61" s="843"/>
      <c r="B61" s="844"/>
      <c r="C61" s="851"/>
      <c r="D61" s="734"/>
      <c r="E61" s="1"/>
      <c r="F61" s="852"/>
      <c r="G61" s="853"/>
      <c r="H61" s="854"/>
      <c r="I61" s="852"/>
      <c r="J61" s="853"/>
      <c r="K61" s="854"/>
      <c r="L61" s="826"/>
      <c r="M61" s="827"/>
      <c r="N61" s="826"/>
      <c r="O61" s="827"/>
      <c r="P61" s="826"/>
      <c r="Q61" s="827"/>
      <c r="R61" s="826"/>
      <c r="S61" s="827"/>
    </row>
    <row r="62" spans="1:19" ht="12.75">
      <c r="A62" s="843"/>
      <c r="B62" s="844"/>
      <c r="C62" s="851"/>
      <c r="D62" s="734"/>
      <c r="E62" s="1"/>
      <c r="F62" s="852"/>
      <c r="G62" s="853"/>
      <c r="H62" s="854"/>
      <c r="I62" s="852"/>
      <c r="J62" s="853"/>
      <c r="K62" s="854"/>
      <c r="L62" s="826"/>
      <c r="M62" s="827"/>
      <c r="N62" s="826"/>
      <c r="O62" s="827"/>
      <c r="P62" s="826"/>
      <c r="Q62" s="827"/>
      <c r="R62" s="826"/>
      <c r="S62" s="827"/>
    </row>
    <row r="63" spans="1:19" ht="12.75">
      <c r="A63" s="843"/>
      <c r="B63" s="844"/>
      <c r="C63" s="851"/>
      <c r="D63" s="734"/>
      <c r="E63" s="1"/>
      <c r="F63" s="852"/>
      <c r="G63" s="853"/>
      <c r="H63" s="854"/>
      <c r="I63" s="852"/>
      <c r="J63" s="853"/>
      <c r="K63" s="854"/>
      <c r="L63" s="826"/>
      <c r="M63" s="827"/>
      <c r="N63" s="826"/>
      <c r="O63" s="827"/>
      <c r="P63" s="826"/>
      <c r="Q63" s="827"/>
      <c r="R63" s="826"/>
      <c r="S63" s="827"/>
    </row>
    <row r="64" spans="1:19" ht="12.75">
      <c r="A64" s="843"/>
      <c r="B64" s="844"/>
      <c r="C64" s="851"/>
      <c r="D64" s="734"/>
      <c r="E64" s="147"/>
      <c r="F64" s="852"/>
      <c r="G64" s="853"/>
      <c r="H64" s="854"/>
      <c r="I64" s="852"/>
      <c r="J64" s="853"/>
      <c r="K64" s="854"/>
      <c r="L64" s="826"/>
      <c r="M64" s="827"/>
      <c r="N64" s="826"/>
      <c r="O64" s="827"/>
      <c r="P64" s="826"/>
      <c r="Q64" s="827"/>
      <c r="R64" s="826"/>
      <c r="S64" s="827"/>
    </row>
    <row r="65" spans="1:19" ht="12.75">
      <c r="A65" s="843"/>
      <c r="B65" s="844"/>
      <c r="C65" s="851"/>
      <c r="D65" s="734"/>
      <c r="E65" s="1"/>
      <c r="F65" s="852"/>
      <c r="G65" s="853"/>
      <c r="H65" s="854"/>
      <c r="I65" s="852"/>
      <c r="J65" s="853"/>
      <c r="K65" s="854"/>
      <c r="L65" s="826"/>
      <c r="M65" s="827"/>
      <c r="N65" s="826"/>
      <c r="O65" s="827"/>
      <c r="P65" s="826"/>
      <c r="Q65" s="827"/>
      <c r="R65" s="826"/>
      <c r="S65" s="827"/>
    </row>
    <row r="66" spans="1:19" ht="12.75">
      <c r="A66" s="843"/>
      <c r="B66" s="844"/>
      <c r="C66" s="851"/>
      <c r="D66" s="734"/>
      <c r="E66" s="1"/>
      <c r="F66" s="852"/>
      <c r="G66" s="853"/>
      <c r="H66" s="854"/>
      <c r="I66" s="852"/>
      <c r="J66" s="853"/>
      <c r="K66" s="854"/>
      <c r="L66" s="826"/>
      <c r="M66" s="827"/>
      <c r="N66" s="826"/>
      <c r="O66" s="827"/>
      <c r="P66" s="826"/>
      <c r="Q66" s="827"/>
      <c r="R66" s="826"/>
      <c r="S66" s="827"/>
    </row>
    <row r="67" spans="1:19" ht="12.75">
      <c r="A67" s="843"/>
      <c r="B67" s="844"/>
      <c r="C67" s="851"/>
      <c r="D67" s="734"/>
      <c r="E67" s="1"/>
      <c r="F67" s="852"/>
      <c r="G67" s="853"/>
      <c r="H67" s="854"/>
      <c r="I67" s="852"/>
      <c r="J67" s="853"/>
      <c r="K67" s="854"/>
      <c r="L67" s="826"/>
      <c r="M67" s="827"/>
      <c r="N67" s="826"/>
      <c r="O67" s="827"/>
      <c r="P67" s="826"/>
      <c r="Q67" s="827"/>
      <c r="R67" s="826"/>
      <c r="S67" s="827"/>
    </row>
    <row r="68" spans="1:19" ht="12.75">
      <c r="A68" s="843"/>
      <c r="B68" s="844"/>
      <c r="C68" s="851"/>
      <c r="D68" s="734"/>
      <c r="E68" s="1"/>
      <c r="F68" s="852"/>
      <c r="G68" s="853"/>
      <c r="H68" s="854"/>
      <c r="I68" s="852"/>
      <c r="J68" s="853"/>
      <c r="K68" s="854"/>
      <c r="L68" s="826"/>
      <c r="M68" s="827"/>
      <c r="N68" s="826"/>
      <c r="O68" s="827"/>
      <c r="P68" s="826"/>
      <c r="Q68" s="827"/>
      <c r="R68" s="826"/>
      <c r="S68" s="827"/>
    </row>
    <row r="69" spans="1:19" ht="12.75">
      <c r="A69" s="843"/>
      <c r="B69" s="844"/>
      <c r="C69" s="851"/>
      <c r="D69" s="734"/>
      <c r="E69" s="1"/>
      <c r="F69" s="852"/>
      <c r="G69" s="853"/>
      <c r="H69" s="854"/>
      <c r="I69" s="852"/>
      <c r="J69" s="853"/>
      <c r="K69" s="854"/>
      <c r="L69" s="826"/>
      <c r="M69" s="827"/>
      <c r="N69" s="826"/>
      <c r="O69" s="827"/>
      <c r="P69" s="826"/>
      <c r="Q69" s="827"/>
      <c r="R69" s="826"/>
      <c r="S69" s="827"/>
    </row>
    <row r="70" spans="1:19" ht="12.75">
      <c r="A70" s="843"/>
      <c r="B70" s="844"/>
      <c r="C70" s="851"/>
      <c r="D70" s="734"/>
      <c r="E70" s="147"/>
      <c r="F70" s="852"/>
      <c r="G70" s="853"/>
      <c r="H70" s="854"/>
      <c r="I70" s="852"/>
      <c r="J70" s="853"/>
      <c r="K70" s="854"/>
      <c r="L70" s="826"/>
      <c r="M70" s="827"/>
      <c r="N70" s="826"/>
      <c r="O70" s="827"/>
      <c r="P70" s="826"/>
      <c r="Q70" s="827"/>
      <c r="R70" s="826"/>
      <c r="S70" s="827"/>
    </row>
    <row r="71" spans="1:19" ht="12.75">
      <c r="A71" s="843"/>
      <c r="B71" s="844"/>
      <c r="C71" s="851"/>
      <c r="D71" s="734"/>
      <c r="E71" s="1"/>
      <c r="F71" s="852"/>
      <c r="G71" s="853"/>
      <c r="H71" s="854"/>
      <c r="I71" s="852"/>
      <c r="J71" s="853"/>
      <c r="K71" s="854"/>
      <c r="L71" s="826"/>
      <c r="M71" s="827"/>
      <c r="N71" s="826"/>
      <c r="O71" s="827"/>
      <c r="P71" s="826"/>
      <c r="Q71" s="827"/>
      <c r="R71" s="826"/>
      <c r="S71" s="827"/>
    </row>
    <row r="72" spans="1:19" ht="12.75">
      <c r="A72" s="843"/>
      <c r="B72" s="844"/>
      <c r="C72" s="851"/>
      <c r="D72" s="734"/>
      <c r="E72" s="1"/>
      <c r="F72" s="852"/>
      <c r="G72" s="853"/>
      <c r="H72" s="854"/>
      <c r="I72" s="852"/>
      <c r="J72" s="853"/>
      <c r="K72" s="854"/>
      <c r="L72" s="826"/>
      <c r="M72" s="827"/>
      <c r="N72" s="826"/>
      <c r="O72" s="827"/>
      <c r="P72" s="826"/>
      <c r="Q72" s="827"/>
      <c r="R72" s="826"/>
      <c r="S72" s="827"/>
    </row>
    <row r="73" spans="1:19" ht="12.75">
      <c r="A73" s="843"/>
      <c r="B73" s="844"/>
      <c r="C73" s="851"/>
      <c r="D73" s="734"/>
      <c r="E73" s="147"/>
      <c r="F73" s="852"/>
      <c r="G73" s="853"/>
      <c r="H73" s="854"/>
      <c r="I73" s="852"/>
      <c r="J73" s="853"/>
      <c r="K73" s="854"/>
      <c r="L73" s="826"/>
      <c r="M73" s="827"/>
      <c r="N73" s="826"/>
      <c r="O73" s="827"/>
      <c r="P73" s="826"/>
      <c r="Q73" s="827"/>
      <c r="R73" s="826"/>
      <c r="S73" s="827"/>
    </row>
    <row r="74" spans="1:19" ht="9.75">
      <c r="A74" s="149"/>
      <c r="B74" s="151"/>
      <c r="C74" s="152"/>
      <c r="D74" s="153"/>
      <c r="E74" s="153"/>
      <c r="F74" s="149"/>
      <c r="G74" s="149"/>
      <c r="H74" s="149"/>
      <c r="I74" s="149"/>
      <c r="J74" s="149"/>
      <c r="K74" s="149"/>
      <c r="L74" s="149"/>
      <c r="M74" s="149"/>
      <c r="N74" s="149"/>
      <c r="O74" s="149"/>
      <c r="P74" s="149"/>
      <c r="Q74" s="149"/>
      <c r="R74" s="149"/>
      <c r="S74" s="149"/>
    </row>
    <row r="75" spans="1:19" ht="9.75">
      <c r="A75" s="149"/>
      <c r="B75" s="154"/>
      <c r="C75" s="152"/>
      <c r="D75" s="153"/>
      <c r="E75" s="153"/>
      <c r="F75" s="149"/>
      <c r="G75" s="149"/>
      <c r="H75" s="149"/>
      <c r="I75" s="149"/>
      <c r="J75" s="149"/>
      <c r="K75" s="149"/>
      <c r="L75" s="149"/>
      <c r="M75" s="149"/>
      <c r="N75" s="149"/>
      <c r="O75" s="149"/>
      <c r="P75" s="149"/>
      <c r="Q75" s="149"/>
      <c r="R75" s="149"/>
      <c r="S75" s="149"/>
    </row>
    <row r="76" spans="1:19" ht="9.75">
      <c r="A76" s="149"/>
      <c r="B76" s="154"/>
      <c r="C76" s="152"/>
      <c r="D76" s="153"/>
      <c r="E76" s="153"/>
      <c r="F76" s="149"/>
      <c r="G76" s="149"/>
      <c r="H76" s="149"/>
      <c r="I76" s="149"/>
      <c r="J76" s="149"/>
      <c r="K76" s="149"/>
      <c r="L76" s="149"/>
      <c r="M76" s="149"/>
      <c r="N76" s="149"/>
      <c r="O76" s="149"/>
      <c r="P76" s="149"/>
      <c r="Q76" s="149"/>
      <c r="R76" s="149"/>
      <c r="S76" s="149"/>
    </row>
    <row r="77" spans="1:19" ht="9.75">
      <c r="A77" s="149"/>
      <c r="B77" s="154"/>
      <c r="C77" s="152"/>
      <c r="D77" s="153"/>
      <c r="E77" s="153"/>
      <c r="F77" s="149"/>
      <c r="G77" s="149"/>
      <c r="H77" s="149"/>
      <c r="I77" s="149"/>
      <c r="J77" s="149"/>
      <c r="K77" s="149"/>
      <c r="L77" s="149"/>
      <c r="M77" s="149"/>
      <c r="N77" s="149"/>
      <c r="O77" s="149"/>
      <c r="P77" s="149"/>
      <c r="Q77" s="149"/>
      <c r="R77" s="149"/>
      <c r="S77" s="149"/>
    </row>
    <row r="78" spans="1:19" ht="9.75">
      <c r="A78" s="149"/>
      <c r="B78" s="154"/>
      <c r="C78" s="152"/>
      <c r="D78" s="153"/>
      <c r="E78" s="153"/>
      <c r="F78" s="149"/>
      <c r="G78" s="149"/>
      <c r="H78" s="149"/>
      <c r="I78" s="149"/>
      <c r="J78" s="149"/>
      <c r="K78" s="149"/>
      <c r="L78" s="149"/>
      <c r="M78" s="149"/>
      <c r="N78" s="149"/>
      <c r="O78" s="149"/>
      <c r="P78" s="149"/>
      <c r="Q78" s="149"/>
      <c r="R78" s="149"/>
      <c r="S78" s="149"/>
    </row>
    <row r="79" spans="1:19" ht="9.75">
      <c r="A79" s="149"/>
      <c r="B79" s="154"/>
      <c r="C79" s="152"/>
      <c r="D79" s="153"/>
      <c r="E79" s="153"/>
      <c r="F79" s="149"/>
      <c r="G79" s="149"/>
      <c r="H79" s="149"/>
      <c r="I79" s="149"/>
      <c r="J79" s="149"/>
      <c r="K79" s="149"/>
      <c r="L79" s="149"/>
      <c r="M79" s="149"/>
      <c r="N79" s="149"/>
      <c r="O79" s="149"/>
      <c r="P79" s="149"/>
      <c r="Q79" s="149"/>
      <c r="R79" s="149"/>
      <c r="S79" s="149"/>
    </row>
    <row r="80" spans="1:19" ht="9.75">
      <c r="A80" s="149"/>
      <c r="B80" s="154"/>
      <c r="C80" s="152"/>
      <c r="D80" s="153"/>
      <c r="E80" s="153"/>
      <c r="F80" s="149"/>
      <c r="G80" s="149"/>
      <c r="H80" s="149"/>
      <c r="I80" s="149"/>
      <c r="J80" s="149"/>
      <c r="K80" s="149"/>
      <c r="L80" s="149"/>
      <c r="M80" s="149"/>
      <c r="N80" s="149"/>
      <c r="O80" s="149"/>
      <c r="P80" s="149"/>
      <c r="Q80" s="149"/>
      <c r="R80" s="149"/>
      <c r="S80" s="149"/>
    </row>
    <row r="81" spans="1:19" ht="9.75">
      <c r="A81" s="149"/>
      <c r="B81" s="154"/>
      <c r="C81" s="152"/>
      <c r="D81" s="153"/>
      <c r="E81" s="153"/>
      <c r="F81" s="149"/>
      <c r="G81" s="149"/>
      <c r="H81" s="149"/>
      <c r="I81" s="149"/>
      <c r="J81" s="149"/>
      <c r="K81" s="149"/>
      <c r="L81" s="149"/>
      <c r="M81" s="149"/>
      <c r="N81" s="149"/>
      <c r="O81" s="149"/>
      <c r="P81" s="149"/>
      <c r="Q81" s="149"/>
      <c r="R81" s="149"/>
      <c r="S81" s="149"/>
    </row>
    <row r="82" spans="1:19" ht="9.75">
      <c r="A82" s="149"/>
      <c r="B82" s="154"/>
      <c r="C82" s="152"/>
      <c r="D82" s="153"/>
      <c r="E82" s="153"/>
      <c r="F82" s="149"/>
      <c r="G82" s="149"/>
      <c r="H82" s="149"/>
      <c r="I82" s="149"/>
      <c r="J82" s="149"/>
      <c r="K82" s="149"/>
      <c r="L82" s="149"/>
      <c r="M82" s="149"/>
      <c r="N82" s="149"/>
      <c r="O82" s="149"/>
      <c r="P82" s="149"/>
      <c r="Q82" s="149"/>
      <c r="R82" s="149"/>
      <c r="S82" s="149"/>
    </row>
    <row r="83" spans="1:19" ht="9.75">
      <c r="A83" s="149"/>
      <c r="B83" s="154"/>
      <c r="C83" s="152"/>
      <c r="D83" s="153"/>
      <c r="E83" s="153"/>
      <c r="F83" s="149"/>
      <c r="G83" s="149"/>
      <c r="H83" s="149"/>
      <c r="I83" s="149"/>
      <c r="J83" s="149"/>
      <c r="K83" s="149"/>
      <c r="L83" s="149"/>
      <c r="M83" s="149"/>
      <c r="N83" s="149"/>
      <c r="O83" s="149"/>
      <c r="P83" s="149"/>
      <c r="Q83" s="149"/>
      <c r="R83" s="149"/>
      <c r="S83" s="149"/>
    </row>
    <row r="84" spans="1:19" ht="9.75">
      <c r="A84" s="149"/>
      <c r="B84" s="154"/>
      <c r="C84" s="152"/>
      <c r="D84" s="153"/>
      <c r="E84" s="153"/>
      <c r="F84" s="149"/>
      <c r="G84" s="149"/>
      <c r="H84" s="149"/>
      <c r="I84" s="149"/>
      <c r="J84" s="149"/>
      <c r="K84" s="149"/>
      <c r="L84" s="149"/>
      <c r="M84" s="149"/>
      <c r="N84" s="149"/>
      <c r="O84" s="149"/>
      <c r="P84" s="149"/>
      <c r="Q84" s="149"/>
      <c r="R84" s="149"/>
      <c r="S84" s="149"/>
    </row>
    <row r="85" spans="1:19" ht="9.75">
      <c r="A85" s="149"/>
      <c r="B85" s="154"/>
      <c r="C85" s="152"/>
      <c r="D85" s="153"/>
      <c r="E85" s="153"/>
      <c r="F85" s="149"/>
      <c r="G85" s="149"/>
      <c r="H85" s="149"/>
      <c r="I85" s="149"/>
      <c r="J85" s="149"/>
      <c r="K85" s="149"/>
      <c r="L85" s="149"/>
      <c r="M85" s="149"/>
      <c r="N85" s="149"/>
      <c r="O85" s="149"/>
      <c r="P85" s="149"/>
      <c r="Q85" s="149"/>
      <c r="R85" s="149"/>
      <c r="S85" s="149"/>
    </row>
    <row r="86" spans="1:19" ht="9.75">
      <c r="A86" s="149"/>
      <c r="B86" s="154"/>
      <c r="C86" s="152"/>
      <c r="D86" s="153"/>
      <c r="E86" s="153"/>
      <c r="F86" s="149"/>
      <c r="G86" s="149"/>
      <c r="H86" s="149"/>
      <c r="I86" s="149"/>
      <c r="J86" s="149"/>
      <c r="K86" s="149"/>
      <c r="L86" s="149"/>
      <c r="M86" s="149"/>
      <c r="N86" s="149"/>
      <c r="O86" s="149"/>
      <c r="P86" s="149"/>
      <c r="Q86" s="149"/>
      <c r="R86" s="149"/>
      <c r="S86" s="149"/>
    </row>
    <row r="87" spans="1:19" ht="9.75">
      <c r="A87" s="149"/>
      <c r="B87" s="154"/>
      <c r="C87" s="152"/>
      <c r="D87" s="153"/>
      <c r="E87" s="153"/>
      <c r="F87" s="149"/>
      <c r="G87" s="149"/>
      <c r="H87" s="149"/>
      <c r="I87" s="149"/>
      <c r="J87" s="149"/>
      <c r="K87" s="149"/>
      <c r="L87" s="149"/>
      <c r="M87" s="149"/>
      <c r="N87" s="149"/>
      <c r="O87" s="149"/>
      <c r="P87" s="149"/>
      <c r="Q87" s="149"/>
      <c r="R87" s="149"/>
      <c r="S87" s="149"/>
    </row>
    <row r="88" spans="1:19" ht="9.75">
      <c r="A88" s="149"/>
      <c r="B88" s="154"/>
      <c r="C88" s="152"/>
      <c r="D88" s="153"/>
      <c r="E88" s="153"/>
      <c r="F88" s="149"/>
      <c r="G88" s="149"/>
      <c r="H88" s="149"/>
      <c r="I88" s="149"/>
      <c r="J88" s="149"/>
      <c r="K88" s="149"/>
      <c r="L88" s="149"/>
      <c r="M88" s="149"/>
      <c r="N88" s="149"/>
      <c r="O88" s="149"/>
      <c r="P88" s="149"/>
      <c r="Q88" s="149"/>
      <c r="R88" s="149"/>
      <c r="S88" s="149"/>
    </row>
    <row r="89" spans="1:19" ht="9.75">
      <c r="A89" s="149"/>
      <c r="B89" s="154"/>
      <c r="C89" s="152"/>
      <c r="D89" s="153"/>
      <c r="E89" s="153"/>
      <c r="F89" s="149"/>
      <c r="G89" s="149"/>
      <c r="H89" s="149"/>
      <c r="I89" s="149"/>
      <c r="J89" s="149"/>
      <c r="K89" s="149"/>
      <c r="L89" s="149"/>
      <c r="M89" s="149"/>
      <c r="N89" s="149"/>
      <c r="O89" s="149"/>
      <c r="P89" s="149"/>
      <c r="Q89" s="149"/>
      <c r="R89" s="149"/>
      <c r="S89" s="149"/>
    </row>
    <row r="90" spans="1:19" ht="9.75">
      <c r="A90" s="149"/>
      <c r="B90" s="154"/>
      <c r="C90" s="152"/>
      <c r="D90" s="153"/>
      <c r="E90" s="153"/>
      <c r="F90" s="149"/>
      <c r="G90" s="149"/>
      <c r="H90" s="149"/>
      <c r="I90" s="149"/>
      <c r="J90" s="149"/>
      <c r="K90" s="149"/>
      <c r="L90" s="149"/>
      <c r="M90" s="149"/>
      <c r="N90" s="149"/>
      <c r="O90" s="149"/>
      <c r="P90" s="149"/>
      <c r="Q90" s="149"/>
      <c r="R90" s="149"/>
      <c r="S90" s="149"/>
    </row>
    <row r="91" spans="1:19" ht="9.75">
      <c r="A91" s="149"/>
      <c r="B91" s="154"/>
      <c r="C91" s="152"/>
      <c r="D91" s="153"/>
      <c r="E91" s="153"/>
      <c r="F91" s="149"/>
      <c r="G91" s="149"/>
      <c r="H91" s="149"/>
      <c r="I91" s="149"/>
      <c r="J91" s="149"/>
      <c r="K91" s="149"/>
      <c r="L91" s="149"/>
      <c r="M91" s="149"/>
      <c r="N91" s="149"/>
      <c r="O91" s="149"/>
      <c r="P91" s="149"/>
      <c r="Q91" s="149"/>
      <c r="R91" s="149"/>
      <c r="S91" s="149"/>
    </row>
    <row r="92" spans="1:19" ht="9.75">
      <c r="A92" s="149"/>
      <c r="B92" s="154"/>
      <c r="C92" s="152"/>
      <c r="D92" s="153"/>
      <c r="E92" s="153"/>
      <c r="F92" s="149"/>
      <c r="G92" s="149"/>
      <c r="H92" s="149"/>
      <c r="I92" s="149"/>
      <c r="J92" s="149"/>
      <c r="K92" s="149"/>
      <c r="L92" s="149"/>
      <c r="M92" s="149"/>
      <c r="N92" s="149"/>
      <c r="O92" s="149"/>
      <c r="P92" s="149"/>
      <c r="Q92" s="149"/>
      <c r="R92" s="149"/>
      <c r="S92" s="149"/>
    </row>
    <row r="93" spans="1:19" ht="9.75">
      <c r="A93" s="149"/>
      <c r="B93" s="154"/>
      <c r="C93" s="152"/>
      <c r="D93" s="153"/>
      <c r="E93" s="153"/>
      <c r="F93" s="149"/>
      <c r="G93" s="149"/>
      <c r="H93" s="149"/>
      <c r="I93" s="149"/>
      <c r="J93" s="149"/>
      <c r="K93" s="149"/>
      <c r="L93" s="149"/>
      <c r="M93" s="149"/>
      <c r="N93" s="149"/>
      <c r="O93" s="149"/>
      <c r="P93" s="149"/>
      <c r="Q93" s="149"/>
      <c r="R93" s="149"/>
      <c r="S93" s="149"/>
    </row>
    <row r="94" spans="1:19" ht="9.75">
      <c r="A94" s="149"/>
      <c r="B94" s="154"/>
      <c r="C94" s="152"/>
      <c r="D94" s="153"/>
      <c r="E94" s="153"/>
      <c r="F94" s="149"/>
      <c r="G94" s="149"/>
      <c r="H94" s="149"/>
      <c r="I94" s="149"/>
      <c r="J94" s="149"/>
      <c r="K94" s="149"/>
      <c r="L94" s="149"/>
      <c r="M94" s="149"/>
      <c r="N94" s="149"/>
      <c r="O94" s="149"/>
      <c r="P94" s="149"/>
      <c r="Q94" s="149"/>
      <c r="R94" s="149"/>
      <c r="S94" s="149"/>
    </row>
    <row r="95" spans="1:19" ht="9.75">
      <c r="A95" s="149"/>
      <c r="B95" s="154"/>
      <c r="C95" s="152"/>
      <c r="D95" s="153"/>
      <c r="E95" s="153"/>
      <c r="F95" s="149"/>
      <c r="G95" s="149"/>
      <c r="H95" s="149"/>
      <c r="I95" s="149"/>
      <c r="J95" s="149"/>
      <c r="K95" s="149"/>
      <c r="L95" s="149"/>
      <c r="M95" s="149"/>
      <c r="N95" s="149"/>
      <c r="O95" s="149"/>
      <c r="P95" s="149"/>
      <c r="Q95" s="149"/>
      <c r="R95" s="149"/>
      <c r="S95" s="149"/>
    </row>
    <row r="96" spans="1:19" ht="9.75">
      <c r="A96" s="149"/>
      <c r="B96" s="154"/>
      <c r="C96" s="152"/>
      <c r="D96" s="153"/>
      <c r="E96" s="153"/>
      <c r="F96" s="149"/>
      <c r="G96" s="149"/>
      <c r="H96" s="149"/>
      <c r="I96" s="149"/>
      <c r="J96" s="149"/>
      <c r="K96" s="149"/>
      <c r="L96" s="149"/>
      <c r="M96" s="149"/>
      <c r="N96" s="149"/>
      <c r="O96" s="149"/>
      <c r="P96" s="149"/>
      <c r="Q96" s="149"/>
      <c r="R96" s="149"/>
      <c r="S96" s="149"/>
    </row>
    <row r="97" spans="1:19" ht="9.75">
      <c r="A97" s="149"/>
      <c r="B97" s="154"/>
      <c r="C97" s="152"/>
      <c r="D97" s="153"/>
      <c r="E97" s="153"/>
      <c r="F97" s="149"/>
      <c r="G97" s="149"/>
      <c r="H97" s="149"/>
      <c r="I97" s="149"/>
      <c r="J97" s="149"/>
      <c r="K97" s="149"/>
      <c r="L97" s="149"/>
      <c r="M97" s="149"/>
      <c r="N97" s="149"/>
      <c r="O97" s="149"/>
      <c r="P97" s="149"/>
      <c r="Q97" s="149"/>
      <c r="R97" s="149"/>
      <c r="S97" s="149"/>
    </row>
    <row r="98" spans="1:19" ht="9.75">
      <c r="A98" s="149"/>
      <c r="B98" s="154"/>
      <c r="C98" s="152"/>
      <c r="D98" s="153"/>
      <c r="E98" s="153"/>
      <c r="F98" s="149"/>
      <c r="G98" s="149"/>
      <c r="H98" s="149"/>
      <c r="I98" s="149"/>
      <c r="J98" s="149"/>
      <c r="K98" s="149"/>
      <c r="L98" s="149"/>
      <c r="M98" s="149"/>
      <c r="N98" s="149"/>
      <c r="O98" s="149"/>
      <c r="P98" s="149"/>
      <c r="Q98" s="149"/>
      <c r="R98" s="149"/>
      <c r="S98" s="149"/>
    </row>
    <row r="99" spans="1:19" ht="9.75">
      <c r="A99" s="149"/>
      <c r="B99" s="154"/>
      <c r="C99" s="152"/>
      <c r="D99" s="153"/>
      <c r="E99" s="153"/>
      <c r="F99" s="149"/>
      <c r="G99" s="149"/>
      <c r="H99" s="149"/>
      <c r="I99" s="149"/>
      <c r="J99" s="149"/>
      <c r="K99" s="149"/>
      <c r="L99" s="149"/>
      <c r="M99" s="149"/>
      <c r="N99" s="149"/>
      <c r="O99" s="149"/>
      <c r="P99" s="149"/>
      <c r="Q99" s="149"/>
      <c r="R99" s="149"/>
      <c r="S99" s="149"/>
    </row>
    <row r="100" spans="1:19" ht="9.75">
      <c r="A100" s="149"/>
      <c r="B100" s="154"/>
      <c r="C100" s="152"/>
      <c r="D100" s="153"/>
      <c r="E100" s="153"/>
      <c r="F100" s="149"/>
      <c r="G100" s="149"/>
      <c r="H100" s="149"/>
      <c r="I100" s="149"/>
      <c r="J100" s="149"/>
      <c r="K100" s="149"/>
      <c r="L100" s="149"/>
      <c r="M100" s="149"/>
      <c r="N100" s="149"/>
      <c r="O100" s="149"/>
      <c r="P100" s="149"/>
      <c r="Q100" s="149"/>
      <c r="R100" s="149"/>
      <c r="S100" s="149"/>
    </row>
    <row r="101" spans="1:19" ht="9.75">
      <c r="A101" s="149"/>
      <c r="B101" s="154"/>
      <c r="C101" s="152"/>
      <c r="D101" s="153"/>
      <c r="E101" s="153"/>
      <c r="F101" s="149"/>
      <c r="G101" s="149"/>
      <c r="H101" s="149"/>
      <c r="I101" s="149"/>
      <c r="J101" s="149"/>
      <c r="K101" s="149"/>
      <c r="L101" s="149"/>
      <c r="M101" s="149"/>
      <c r="N101" s="149"/>
      <c r="O101" s="149"/>
      <c r="P101" s="149"/>
      <c r="Q101" s="149"/>
      <c r="R101" s="149"/>
      <c r="S101" s="149"/>
    </row>
    <row r="102" spans="1:19" ht="9.75">
      <c r="A102" s="149"/>
      <c r="B102" s="154"/>
      <c r="C102" s="152"/>
      <c r="D102" s="153"/>
      <c r="E102" s="153"/>
      <c r="F102" s="149"/>
      <c r="G102" s="149"/>
      <c r="H102" s="149"/>
      <c r="I102" s="149"/>
      <c r="J102" s="149"/>
      <c r="K102" s="149"/>
      <c r="L102" s="149"/>
      <c r="M102" s="149"/>
      <c r="N102" s="149"/>
      <c r="O102" s="149"/>
      <c r="P102" s="149"/>
      <c r="Q102" s="149"/>
      <c r="R102" s="149"/>
      <c r="S102" s="149"/>
    </row>
    <row r="103" spans="1:19" ht="9.75">
      <c r="A103" s="149"/>
      <c r="B103" s="154"/>
      <c r="C103" s="152"/>
      <c r="D103" s="153"/>
      <c r="E103" s="153"/>
      <c r="F103" s="149"/>
      <c r="G103" s="149"/>
      <c r="H103" s="149"/>
      <c r="I103" s="149"/>
      <c r="J103" s="149"/>
      <c r="K103" s="149"/>
      <c r="L103" s="149"/>
      <c r="M103" s="149"/>
      <c r="N103" s="149"/>
      <c r="O103" s="149"/>
      <c r="P103" s="149"/>
      <c r="Q103" s="149"/>
      <c r="R103" s="149"/>
      <c r="S103" s="149"/>
    </row>
    <row r="104" spans="1:19" ht="9.75">
      <c r="A104" s="149"/>
      <c r="B104" s="154"/>
      <c r="C104" s="152"/>
      <c r="D104" s="153"/>
      <c r="E104" s="153"/>
      <c r="F104" s="149"/>
      <c r="G104" s="149"/>
      <c r="H104" s="149"/>
      <c r="I104" s="149"/>
      <c r="J104" s="149"/>
      <c r="K104" s="149"/>
      <c r="L104" s="149"/>
      <c r="M104" s="149"/>
      <c r="N104" s="149"/>
      <c r="O104" s="149"/>
      <c r="P104" s="149"/>
      <c r="Q104" s="149"/>
      <c r="R104" s="149"/>
      <c r="S104" s="149"/>
    </row>
    <row r="105" spans="1:19" ht="9.75">
      <c r="A105" s="149"/>
      <c r="B105" s="154"/>
      <c r="C105" s="152"/>
      <c r="D105" s="153"/>
      <c r="E105" s="153"/>
      <c r="F105" s="149"/>
      <c r="G105" s="149"/>
      <c r="H105" s="149"/>
      <c r="I105" s="149"/>
      <c r="J105" s="149"/>
      <c r="K105" s="149"/>
      <c r="L105" s="149"/>
      <c r="M105" s="149"/>
      <c r="N105" s="149"/>
      <c r="O105" s="149"/>
      <c r="P105" s="149"/>
      <c r="Q105" s="149"/>
      <c r="R105" s="149"/>
      <c r="S105" s="149"/>
    </row>
    <row r="106" spans="1:19" ht="9.75">
      <c r="A106" s="149"/>
      <c r="B106" s="154"/>
      <c r="C106" s="152"/>
      <c r="D106" s="153"/>
      <c r="E106" s="153"/>
      <c r="F106" s="149"/>
      <c r="G106" s="149"/>
      <c r="H106" s="149"/>
      <c r="I106" s="149"/>
      <c r="J106" s="149"/>
      <c r="K106" s="149"/>
      <c r="L106" s="149"/>
      <c r="M106" s="149"/>
      <c r="N106" s="149"/>
      <c r="O106" s="149"/>
      <c r="P106" s="149"/>
      <c r="Q106" s="149"/>
      <c r="R106" s="149"/>
      <c r="S106" s="149"/>
    </row>
    <row r="107" spans="1:19" ht="9.75">
      <c r="A107" s="149"/>
      <c r="B107" s="154"/>
      <c r="C107" s="152"/>
      <c r="D107" s="153"/>
      <c r="E107" s="153"/>
      <c r="F107" s="149"/>
      <c r="G107" s="149"/>
      <c r="H107" s="149"/>
      <c r="I107" s="149"/>
      <c r="J107" s="149"/>
      <c r="K107" s="149"/>
      <c r="L107" s="149"/>
      <c r="M107" s="149"/>
      <c r="N107" s="149"/>
      <c r="O107" s="149"/>
      <c r="P107" s="149"/>
      <c r="Q107" s="149"/>
      <c r="R107" s="149"/>
      <c r="S107" s="149"/>
    </row>
    <row r="108" spans="1:19" ht="9.75">
      <c r="A108" s="149"/>
      <c r="B108" s="154"/>
      <c r="C108" s="152"/>
      <c r="D108" s="153"/>
      <c r="E108" s="153"/>
      <c r="F108" s="149"/>
      <c r="G108" s="149"/>
      <c r="H108" s="149"/>
      <c r="I108" s="149"/>
      <c r="J108" s="149"/>
      <c r="K108" s="149"/>
      <c r="L108" s="149"/>
      <c r="M108" s="149"/>
      <c r="N108" s="149"/>
      <c r="O108" s="149"/>
      <c r="P108" s="149"/>
      <c r="Q108" s="149"/>
      <c r="R108" s="149"/>
      <c r="S108" s="149"/>
    </row>
    <row r="109" spans="1:19" ht="9.75">
      <c r="A109" s="149"/>
      <c r="B109" s="154"/>
      <c r="C109" s="152"/>
      <c r="D109" s="153"/>
      <c r="E109" s="153"/>
      <c r="F109" s="149"/>
      <c r="G109" s="149"/>
      <c r="H109" s="149"/>
      <c r="I109" s="149"/>
      <c r="J109" s="149"/>
      <c r="K109" s="149"/>
      <c r="L109" s="149"/>
      <c r="M109" s="149"/>
      <c r="N109" s="149"/>
      <c r="O109" s="149"/>
      <c r="P109" s="149"/>
      <c r="Q109" s="149"/>
      <c r="R109" s="149"/>
      <c r="S109" s="149"/>
    </row>
    <row r="110" spans="1:19" ht="9.75">
      <c r="A110" s="149"/>
      <c r="B110" s="154"/>
      <c r="C110" s="152"/>
      <c r="D110" s="153"/>
      <c r="E110" s="153"/>
      <c r="F110" s="149"/>
      <c r="G110" s="149"/>
      <c r="H110" s="149"/>
      <c r="I110" s="149"/>
      <c r="J110" s="149"/>
      <c r="K110" s="149"/>
      <c r="L110" s="149"/>
      <c r="M110" s="149"/>
      <c r="N110" s="149"/>
      <c r="O110" s="149"/>
      <c r="P110" s="149"/>
      <c r="Q110" s="149"/>
      <c r="R110" s="149"/>
      <c r="S110" s="149"/>
    </row>
    <row r="111" spans="1:19" ht="9.75">
      <c r="A111" s="149"/>
      <c r="B111" s="154"/>
      <c r="C111" s="152"/>
      <c r="D111" s="153"/>
      <c r="E111" s="153"/>
      <c r="F111" s="149"/>
      <c r="G111" s="149"/>
      <c r="H111" s="149"/>
      <c r="I111" s="149"/>
      <c r="J111" s="149"/>
      <c r="K111" s="149"/>
      <c r="L111" s="149"/>
      <c r="M111" s="149"/>
      <c r="N111" s="149"/>
      <c r="O111" s="149"/>
      <c r="P111" s="149"/>
      <c r="Q111" s="149"/>
      <c r="R111" s="149"/>
      <c r="S111" s="149"/>
    </row>
    <row r="112" spans="1:19" ht="9.75">
      <c r="A112" s="149"/>
      <c r="B112" s="154"/>
      <c r="C112" s="152"/>
      <c r="D112" s="153"/>
      <c r="E112" s="153"/>
      <c r="F112" s="149"/>
      <c r="G112" s="149"/>
      <c r="H112" s="149"/>
      <c r="I112" s="149"/>
      <c r="J112" s="149"/>
      <c r="K112" s="149"/>
      <c r="L112" s="149"/>
      <c r="M112" s="149"/>
      <c r="N112" s="149"/>
      <c r="O112" s="149"/>
      <c r="P112" s="149"/>
      <c r="Q112" s="149"/>
      <c r="R112" s="149"/>
      <c r="S112" s="149"/>
    </row>
    <row r="113" spans="1:19" ht="9.75">
      <c r="A113" s="149"/>
      <c r="B113" s="154"/>
      <c r="C113" s="152"/>
      <c r="D113" s="153"/>
      <c r="E113" s="153"/>
      <c r="F113" s="149"/>
      <c r="G113" s="149"/>
      <c r="H113" s="149"/>
      <c r="I113" s="149"/>
      <c r="J113" s="149"/>
      <c r="K113" s="149"/>
      <c r="L113" s="149"/>
      <c r="M113" s="149"/>
      <c r="N113" s="149"/>
      <c r="O113" s="149"/>
      <c r="P113" s="149"/>
      <c r="Q113" s="149"/>
      <c r="R113" s="149"/>
      <c r="S113" s="149"/>
    </row>
    <row r="114" spans="1:19" ht="9.75">
      <c r="A114" s="149"/>
      <c r="B114" s="154"/>
      <c r="C114" s="152"/>
      <c r="D114" s="153"/>
      <c r="E114" s="153"/>
      <c r="F114" s="149"/>
      <c r="G114" s="149"/>
      <c r="H114" s="149"/>
      <c r="I114" s="149"/>
      <c r="J114" s="149"/>
      <c r="K114" s="149"/>
      <c r="L114" s="149"/>
      <c r="M114" s="149"/>
      <c r="N114" s="149"/>
      <c r="O114" s="149"/>
      <c r="P114" s="149"/>
      <c r="Q114" s="149"/>
      <c r="R114" s="149"/>
      <c r="S114" s="149"/>
    </row>
    <row r="115" spans="1:19" ht="9.75">
      <c r="A115" s="149"/>
      <c r="B115" s="154"/>
      <c r="C115" s="152"/>
      <c r="D115" s="153"/>
      <c r="E115" s="153"/>
      <c r="F115" s="149"/>
      <c r="G115" s="149"/>
      <c r="H115" s="149"/>
      <c r="I115" s="149"/>
      <c r="J115" s="149"/>
      <c r="K115" s="149"/>
      <c r="L115" s="149"/>
      <c r="M115" s="149"/>
      <c r="N115" s="149"/>
      <c r="O115" s="149"/>
      <c r="P115" s="149"/>
      <c r="Q115" s="149"/>
      <c r="R115" s="149"/>
      <c r="S115" s="149"/>
    </row>
    <row r="116" spans="4:5" ht="9.75">
      <c r="D116" s="44"/>
      <c r="E116" s="44"/>
    </row>
    <row r="117" spans="4:5" ht="9.75">
      <c r="D117" s="44"/>
      <c r="E117" s="44"/>
    </row>
    <row r="118" spans="4:5" ht="9.75">
      <c r="D118" s="44"/>
      <c r="E118" s="44"/>
    </row>
    <row r="119" spans="4:5" ht="9.75">
      <c r="D119" s="44"/>
      <c r="E119" s="44"/>
    </row>
    <row r="120" spans="4:5" ht="9.75">
      <c r="D120" s="44"/>
      <c r="E120" s="44"/>
    </row>
    <row r="121" spans="4:5" ht="9.75">
      <c r="D121" s="44"/>
      <c r="E121" s="44"/>
    </row>
    <row r="122" spans="4:5" ht="9.75">
      <c r="D122" s="44"/>
      <c r="E122" s="44"/>
    </row>
    <row r="123" spans="4:5" ht="9.75">
      <c r="D123" s="44"/>
      <c r="E123" s="44"/>
    </row>
    <row r="124" spans="4:5" ht="9.75">
      <c r="D124" s="44"/>
      <c r="E124" s="44"/>
    </row>
    <row r="125" spans="4:5" ht="9.75">
      <c r="D125" s="44"/>
      <c r="E125" s="44"/>
    </row>
    <row r="126" spans="4:5" ht="9.75">
      <c r="D126" s="44"/>
      <c r="E126" s="44"/>
    </row>
    <row r="127" spans="4:5" ht="9.75">
      <c r="D127" s="44"/>
      <c r="E127" s="44"/>
    </row>
    <row r="128" spans="4:5" ht="9.75">
      <c r="D128" s="44"/>
      <c r="E128" s="44"/>
    </row>
    <row r="129" spans="4:5" ht="9.75">
      <c r="D129" s="44"/>
      <c r="E129" s="44"/>
    </row>
    <row r="130" spans="4:5" ht="9.75">
      <c r="D130" s="44"/>
      <c r="E130" s="44"/>
    </row>
    <row r="131" spans="4:5" ht="9.75">
      <c r="D131" s="44"/>
      <c r="E131" s="44"/>
    </row>
    <row r="132" spans="4:5" ht="9.75">
      <c r="D132" s="44"/>
      <c r="E132" s="44"/>
    </row>
    <row r="133" spans="4:5" ht="9.75">
      <c r="D133" s="44"/>
      <c r="E133" s="44"/>
    </row>
    <row r="134" spans="4:5" ht="9.75">
      <c r="D134" s="44"/>
      <c r="E134" s="44"/>
    </row>
    <row r="135" spans="4:5" ht="9.75">
      <c r="D135" s="44"/>
      <c r="E135" s="44"/>
    </row>
    <row r="136" spans="4:5" ht="9.75">
      <c r="D136" s="44"/>
      <c r="E136" s="44"/>
    </row>
    <row r="137" spans="4:5" ht="9.75">
      <c r="D137" s="44"/>
      <c r="E137" s="44"/>
    </row>
    <row r="138" spans="4:5" ht="9.75">
      <c r="D138" s="44"/>
      <c r="E138" s="44"/>
    </row>
    <row r="139" spans="4:5" ht="9.75">
      <c r="D139" s="44"/>
      <c r="E139" s="44"/>
    </row>
    <row r="140" spans="4:5" ht="9.75">
      <c r="D140" s="44"/>
      <c r="E140" s="44"/>
    </row>
    <row r="141" spans="4:5" ht="9.75">
      <c r="D141" s="44"/>
      <c r="E141" s="44"/>
    </row>
    <row r="142" spans="4:5" ht="9.75">
      <c r="D142" s="44"/>
      <c r="E142" s="44"/>
    </row>
    <row r="143" spans="4:5" ht="9.75">
      <c r="D143" s="44"/>
      <c r="E143" s="44"/>
    </row>
    <row r="144" spans="4:5" ht="9.75">
      <c r="D144" s="44"/>
      <c r="E144" s="44"/>
    </row>
    <row r="145" spans="4:5" ht="9.75">
      <c r="D145" s="44"/>
      <c r="E145" s="44"/>
    </row>
    <row r="146" spans="4:5" ht="9.75">
      <c r="D146" s="44"/>
      <c r="E146" s="44"/>
    </row>
    <row r="147" spans="4:5" ht="9.75">
      <c r="D147" s="44"/>
      <c r="E147" s="44"/>
    </row>
    <row r="148" spans="4:5" ht="9.75">
      <c r="D148" s="44"/>
      <c r="E148" s="44"/>
    </row>
    <row r="149" spans="4:5" ht="9.75">
      <c r="D149" s="44"/>
      <c r="E149" s="44"/>
    </row>
    <row r="150" spans="4:5" ht="9.75">
      <c r="D150" s="44"/>
      <c r="E150" s="44"/>
    </row>
    <row r="151" spans="4:5" ht="9.75">
      <c r="D151" s="44"/>
      <c r="E151" s="44"/>
    </row>
    <row r="152" spans="4:5" ht="9.75">
      <c r="D152" s="44"/>
      <c r="E152" s="44"/>
    </row>
    <row r="153" spans="4:5" ht="9.75">
      <c r="D153" s="44"/>
      <c r="E153" s="44"/>
    </row>
    <row r="154" spans="4:5" ht="9.75">
      <c r="D154" s="44"/>
      <c r="E154" s="44"/>
    </row>
    <row r="155" spans="4:5" ht="9.75">
      <c r="D155" s="44"/>
      <c r="E155" s="44"/>
    </row>
    <row r="156" spans="4:5" ht="9.75">
      <c r="D156" s="44"/>
      <c r="E156" s="44"/>
    </row>
    <row r="157" spans="4:5" ht="9.75">
      <c r="D157" s="44"/>
      <c r="E157" s="44"/>
    </row>
    <row r="158" spans="4:5" ht="9.75">
      <c r="D158" s="44"/>
      <c r="E158" s="44"/>
    </row>
    <row r="159" spans="4:5" ht="9.75">
      <c r="D159" s="44"/>
      <c r="E159" s="44"/>
    </row>
    <row r="160" spans="4:5" ht="9.75">
      <c r="D160" s="44"/>
      <c r="E160" s="44"/>
    </row>
    <row r="161" spans="4:5" ht="9.75">
      <c r="D161" s="44"/>
      <c r="E161" s="44"/>
    </row>
    <row r="162" spans="4:5" ht="9.75">
      <c r="D162" s="44"/>
      <c r="E162" s="44"/>
    </row>
    <row r="163" spans="4:5" ht="9.75">
      <c r="D163" s="44"/>
      <c r="E163" s="44"/>
    </row>
    <row r="164" spans="4:5" ht="9.75">
      <c r="D164" s="44"/>
      <c r="E164" s="44"/>
    </row>
    <row r="165" spans="4:5" ht="9.75">
      <c r="D165" s="44"/>
      <c r="E165" s="44"/>
    </row>
    <row r="166" spans="4:5" ht="9.75">
      <c r="D166" s="44"/>
      <c r="E166" s="44"/>
    </row>
    <row r="167" spans="4:5" ht="9.75">
      <c r="D167" s="44"/>
      <c r="E167" s="44"/>
    </row>
    <row r="168" spans="4:5" ht="9.75">
      <c r="D168" s="44"/>
      <c r="E168" s="44"/>
    </row>
    <row r="169" spans="4:5" ht="9.75">
      <c r="D169" s="44"/>
      <c r="E169" s="44"/>
    </row>
    <row r="170" spans="4:5" ht="9.75">
      <c r="D170" s="44"/>
      <c r="E170" s="44"/>
    </row>
    <row r="171" spans="4:5" ht="9.75">
      <c r="D171" s="44"/>
      <c r="E171" s="44"/>
    </row>
    <row r="172" spans="4:5" ht="9.75">
      <c r="D172" s="44"/>
      <c r="E172" s="44"/>
    </row>
    <row r="173" spans="4:5" ht="9.75">
      <c r="D173" s="44"/>
      <c r="E173" s="44"/>
    </row>
    <row r="174" spans="4:5" ht="9.75">
      <c r="D174" s="44"/>
      <c r="E174" s="44"/>
    </row>
    <row r="175" spans="4:5" ht="9.75">
      <c r="D175" s="44"/>
      <c r="E175" s="44"/>
    </row>
    <row r="176" spans="4:5" ht="9.75">
      <c r="D176" s="44"/>
      <c r="E176" s="44"/>
    </row>
    <row r="177" spans="4:5" ht="9.75">
      <c r="D177" s="44"/>
      <c r="E177" s="44"/>
    </row>
    <row r="178" spans="4:5" ht="9.75">
      <c r="D178" s="44"/>
      <c r="E178" s="44"/>
    </row>
    <row r="179" spans="4:5" ht="9.75">
      <c r="D179" s="44"/>
      <c r="E179" s="44"/>
    </row>
    <row r="180" spans="4:5" ht="9.75">
      <c r="D180" s="44"/>
      <c r="E180" s="44"/>
    </row>
    <row r="181" spans="4:5" ht="9.75">
      <c r="D181" s="44"/>
      <c r="E181" s="44"/>
    </row>
    <row r="182" spans="4:5" ht="9.75">
      <c r="D182" s="44"/>
      <c r="E182" s="44"/>
    </row>
    <row r="183" spans="4:5" ht="9.75">
      <c r="D183" s="44"/>
      <c r="E183" s="44"/>
    </row>
    <row r="184" spans="4:5" ht="9.75">
      <c r="D184" s="44"/>
      <c r="E184" s="44"/>
    </row>
    <row r="185" spans="4:5" ht="9.75">
      <c r="D185" s="44"/>
      <c r="E185" s="44"/>
    </row>
    <row r="186" spans="4:5" ht="9.75">
      <c r="D186" s="44"/>
      <c r="E186" s="44"/>
    </row>
    <row r="187" spans="4:5" ht="9.75">
      <c r="D187" s="44"/>
      <c r="E187" s="44"/>
    </row>
    <row r="188" spans="4:5" ht="9.75">
      <c r="D188" s="44"/>
      <c r="E188" s="44"/>
    </row>
    <row r="189" spans="4:5" ht="9.75">
      <c r="D189" s="44"/>
      <c r="E189" s="44"/>
    </row>
    <row r="190" spans="4:5" ht="9.75">
      <c r="D190" s="44"/>
      <c r="E190" s="44"/>
    </row>
    <row r="191" spans="4:5" ht="9.75">
      <c r="D191" s="44"/>
      <c r="E191" s="44"/>
    </row>
    <row r="192" spans="4:5" ht="9.75">
      <c r="D192" s="44"/>
      <c r="E192" s="44"/>
    </row>
    <row r="193" spans="4:5" ht="9.75">
      <c r="D193" s="44"/>
      <c r="E193" s="44"/>
    </row>
    <row r="194" spans="4:5" ht="9.75">
      <c r="D194" s="44"/>
      <c r="E194" s="44"/>
    </row>
    <row r="195" spans="4:5" ht="9.75">
      <c r="D195" s="44"/>
      <c r="E195" s="44"/>
    </row>
    <row r="196" spans="4:5" ht="9.75">
      <c r="D196" s="44"/>
      <c r="E196" s="44"/>
    </row>
    <row r="197" spans="4:5" ht="9.75">
      <c r="D197" s="44"/>
      <c r="E197" s="44"/>
    </row>
    <row r="198" spans="4:5" ht="9.75">
      <c r="D198" s="44"/>
      <c r="E198" s="44"/>
    </row>
    <row r="199" spans="4:5" ht="9.75">
      <c r="D199" s="44"/>
      <c r="E199" s="44"/>
    </row>
    <row r="200" spans="4:5" ht="9.75">
      <c r="D200" s="44"/>
      <c r="E200" s="44"/>
    </row>
    <row r="201" spans="4:5" ht="9.75">
      <c r="D201" s="44"/>
      <c r="E201" s="44"/>
    </row>
    <row r="202" spans="4:5" ht="9.75">
      <c r="D202" s="44"/>
      <c r="E202" s="44"/>
    </row>
    <row r="203" spans="4:5" ht="9.75">
      <c r="D203" s="44"/>
      <c r="E203" s="44"/>
    </row>
    <row r="204" spans="4:5" ht="9.75">
      <c r="D204" s="44"/>
      <c r="E204" s="44"/>
    </row>
    <row r="205" spans="4:5" ht="9.75">
      <c r="D205" s="44"/>
      <c r="E205" s="44"/>
    </row>
    <row r="206" spans="4:5" ht="9.75">
      <c r="D206" s="44"/>
      <c r="E206" s="44"/>
    </row>
    <row r="207" spans="4:5" ht="9.75">
      <c r="D207" s="44"/>
      <c r="E207" s="44"/>
    </row>
    <row r="208" spans="4:5" ht="9.75">
      <c r="D208" s="44"/>
      <c r="E208" s="44"/>
    </row>
    <row r="209" spans="4:5" ht="9.75">
      <c r="D209" s="44"/>
      <c r="E209" s="44"/>
    </row>
    <row r="210" spans="4:5" ht="9.75">
      <c r="D210" s="44"/>
      <c r="E210" s="44"/>
    </row>
    <row r="211" spans="4:5" ht="9.75">
      <c r="D211" s="44"/>
      <c r="E211" s="44"/>
    </row>
    <row r="212" spans="4:5" ht="9.75">
      <c r="D212" s="44"/>
      <c r="E212" s="44"/>
    </row>
    <row r="213" spans="4:5" ht="9.75">
      <c r="D213" s="44"/>
      <c r="E213" s="44"/>
    </row>
    <row r="214" spans="4:5" ht="9.75">
      <c r="D214" s="44"/>
      <c r="E214" s="44"/>
    </row>
    <row r="215" spans="4:5" ht="9.75">
      <c r="D215" s="44"/>
      <c r="E215" s="44"/>
    </row>
    <row r="216" spans="4:5" ht="9.75">
      <c r="D216" s="44"/>
      <c r="E216" s="44"/>
    </row>
    <row r="217" spans="4:5" ht="9.75">
      <c r="D217" s="44"/>
      <c r="E217" s="44"/>
    </row>
    <row r="218" spans="4:5" ht="9.75">
      <c r="D218" s="44"/>
      <c r="E218" s="44"/>
    </row>
    <row r="219" spans="4:5" ht="9.75">
      <c r="D219" s="44"/>
      <c r="E219" s="44"/>
    </row>
    <row r="220" spans="4:5" ht="9.75">
      <c r="D220" s="44"/>
      <c r="E220" s="44"/>
    </row>
    <row r="221" spans="4:5" ht="9.75">
      <c r="D221" s="44"/>
      <c r="E221" s="44"/>
    </row>
    <row r="222" spans="4:5" ht="9.75">
      <c r="D222" s="44"/>
      <c r="E222" s="44"/>
    </row>
    <row r="223" spans="4:5" ht="9.75">
      <c r="D223" s="44"/>
      <c r="E223" s="44"/>
    </row>
    <row r="224" spans="4:5" ht="9.75">
      <c r="D224" s="44"/>
      <c r="E224" s="44"/>
    </row>
    <row r="225" spans="4:5" ht="9.75">
      <c r="D225" s="44"/>
      <c r="E225" s="44"/>
    </row>
    <row r="226" spans="4:5" ht="9.75">
      <c r="D226" s="44"/>
      <c r="E226" s="44"/>
    </row>
    <row r="227" spans="4:5" ht="9.75">
      <c r="D227" s="44"/>
      <c r="E227" s="44"/>
    </row>
    <row r="228" spans="4:5" ht="9.75">
      <c r="D228" s="44"/>
      <c r="E228" s="44"/>
    </row>
    <row r="229" spans="4:5" ht="9.75">
      <c r="D229" s="44"/>
      <c r="E229" s="44"/>
    </row>
    <row r="230" spans="4:5" ht="9.75">
      <c r="D230" s="44"/>
      <c r="E230" s="44"/>
    </row>
    <row r="231" spans="4:5" ht="9.75">
      <c r="D231" s="44"/>
      <c r="E231" s="44"/>
    </row>
    <row r="232" spans="4:5" ht="9.75">
      <c r="D232" s="44"/>
      <c r="E232" s="44"/>
    </row>
    <row r="233" spans="4:5" ht="9.75">
      <c r="D233" s="44"/>
      <c r="E233" s="44"/>
    </row>
    <row r="234" spans="4:5" ht="9.75">
      <c r="D234" s="44"/>
      <c r="E234" s="44"/>
    </row>
    <row r="235" spans="4:5" ht="9.75">
      <c r="D235" s="44"/>
      <c r="E235" s="44"/>
    </row>
    <row r="236" spans="4:5" ht="9.75">
      <c r="D236" s="44"/>
      <c r="E236" s="44"/>
    </row>
    <row r="237" spans="4:5" ht="9.75">
      <c r="D237" s="44"/>
      <c r="E237" s="44"/>
    </row>
    <row r="238" spans="4:5" ht="9.75">
      <c r="D238" s="44"/>
      <c r="E238" s="44"/>
    </row>
    <row r="239" spans="4:5" ht="9.75">
      <c r="D239" s="44"/>
      <c r="E239" s="44"/>
    </row>
    <row r="240" spans="4:5" ht="9.75">
      <c r="D240" s="44"/>
      <c r="E240" s="44"/>
    </row>
    <row r="241" spans="4:5" ht="9.75">
      <c r="D241" s="44"/>
      <c r="E241" s="44"/>
    </row>
    <row r="242" spans="4:5" ht="9.75">
      <c r="D242" s="44"/>
      <c r="E242" s="44"/>
    </row>
    <row r="243" spans="4:5" ht="9.75">
      <c r="D243" s="44"/>
      <c r="E243" s="44"/>
    </row>
    <row r="244" spans="4:5" ht="9.75">
      <c r="D244" s="44"/>
      <c r="E244" s="44"/>
    </row>
    <row r="245" spans="4:5" ht="9.75">
      <c r="D245" s="44"/>
      <c r="E245" s="44"/>
    </row>
    <row r="246" spans="4:5" ht="9.75">
      <c r="D246" s="44"/>
      <c r="E246" s="44"/>
    </row>
    <row r="247" spans="4:5" ht="9.75">
      <c r="D247" s="44"/>
      <c r="E247" s="44"/>
    </row>
    <row r="248" spans="4:5" ht="9.75">
      <c r="D248" s="44"/>
      <c r="E248" s="44"/>
    </row>
    <row r="249" spans="4:5" ht="9.75">
      <c r="D249" s="44"/>
      <c r="E249" s="44"/>
    </row>
    <row r="250" spans="4:5" ht="9.75">
      <c r="D250" s="44"/>
      <c r="E250" s="44"/>
    </row>
    <row r="251" spans="4:5" ht="9.75">
      <c r="D251" s="44"/>
      <c r="E251" s="44"/>
    </row>
    <row r="252" spans="4:5" ht="9.75">
      <c r="D252" s="44"/>
      <c r="E252" s="44"/>
    </row>
    <row r="253" spans="4:5" ht="9.75">
      <c r="D253" s="44"/>
      <c r="E253" s="44"/>
    </row>
    <row r="254" spans="4:5" ht="9.75">
      <c r="D254" s="44"/>
      <c r="E254" s="44"/>
    </row>
    <row r="255" spans="4:5" ht="9.75">
      <c r="D255" s="44"/>
      <c r="E255" s="44"/>
    </row>
    <row r="256" spans="4:5" ht="9.75">
      <c r="D256" s="44"/>
      <c r="E256" s="44"/>
    </row>
    <row r="257" spans="4:5" ht="9.75">
      <c r="D257" s="44"/>
      <c r="E257" s="44"/>
    </row>
    <row r="258" spans="4:5" ht="9.75">
      <c r="D258" s="44"/>
      <c r="E258" s="44"/>
    </row>
    <row r="259" spans="4:5" ht="9.75">
      <c r="D259" s="44"/>
      <c r="E259" s="44"/>
    </row>
    <row r="260" spans="4:5" ht="9.75">
      <c r="D260" s="44"/>
      <c r="E260" s="44"/>
    </row>
    <row r="261" spans="4:5" ht="9.75">
      <c r="D261" s="44"/>
      <c r="E261" s="44"/>
    </row>
    <row r="262" spans="4:5" ht="9.75">
      <c r="D262" s="44"/>
      <c r="E262" s="44"/>
    </row>
    <row r="263" spans="4:5" ht="9.75">
      <c r="D263" s="44"/>
      <c r="E263" s="44"/>
    </row>
    <row r="264" spans="4:5" ht="9.75">
      <c r="D264" s="44"/>
      <c r="E264" s="44"/>
    </row>
    <row r="265" spans="4:5" ht="9.75">
      <c r="D265" s="44"/>
      <c r="E265" s="44"/>
    </row>
    <row r="266" spans="4:5" ht="9.75">
      <c r="D266" s="44"/>
      <c r="E266" s="44"/>
    </row>
    <row r="267" spans="4:5" ht="9.75">
      <c r="D267" s="44"/>
      <c r="E267" s="44"/>
    </row>
    <row r="268" spans="4:5" ht="9.75">
      <c r="D268" s="44"/>
      <c r="E268" s="44"/>
    </row>
    <row r="269" spans="4:5" ht="9.75">
      <c r="D269" s="44"/>
      <c r="E269" s="44"/>
    </row>
    <row r="270" spans="4:5" ht="9.75">
      <c r="D270" s="44"/>
      <c r="E270" s="44"/>
    </row>
    <row r="271" spans="4:5" ht="9.75">
      <c r="D271" s="44"/>
      <c r="E271" s="44"/>
    </row>
    <row r="272" spans="4:5" ht="9.75">
      <c r="D272" s="44"/>
      <c r="E272" s="44"/>
    </row>
    <row r="273" spans="4:5" ht="9.75">
      <c r="D273" s="44"/>
      <c r="E273" s="44"/>
    </row>
    <row r="274" spans="4:5" ht="9.75">
      <c r="D274" s="44"/>
      <c r="E274" s="44"/>
    </row>
    <row r="275" spans="4:5" ht="9.75">
      <c r="D275" s="44"/>
      <c r="E275" s="44"/>
    </row>
    <row r="276" spans="4:5" ht="9.75">
      <c r="D276" s="44"/>
      <c r="E276" s="44"/>
    </row>
    <row r="277" spans="4:5" ht="9.75">
      <c r="D277" s="44"/>
      <c r="E277" s="44"/>
    </row>
    <row r="278" spans="4:5" ht="9.75">
      <c r="D278" s="44"/>
      <c r="E278" s="44"/>
    </row>
    <row r="279" spans="4:5" ht="9.75">
      <c r="D279" s="44"/>
      <c r="E279" s="44"/>
    </row>
    <row r="280" spans="4:5" ht="9.75">
      <c r="D280" s="44"/>
      <c r="E280" s="44"/>
    </row>
    <row r="281" spans="4:5" ht="9.75">
      <c r="D281" s="44"/>
      <c r="E281" s="44"/>
    </row>
    <row r="282" spans="4:5" ht="9.75">
      <c r="D282" s="44"/>
      <c r="E282" s="44"/>
    </row>
    <row r="283" spans="4:5" ht="9.75">
      <c r="D283" s="44"/>
      <c r="E283" s="44"/>
    </row>
    <row r="284" spans="4:5" ht="9.75">
      <c r="D284" s="44"/>
      <c r="E284" s="44"/>
    </row>
    <row r="285" spans="4:5" ht="9.75">
      <c r="D285" s="44"/>
      <c r="E285" s="44"/>
    </row>
    <row r="286" spans="4:5" ht="9.75">
      <c r="D286" s="44"/>
      <c r="E286" s="44"/>
    </row>
    <row r="287" spans="4:5" ht="9.75">
      <c r="D287" s="44"/>
      <c r="E287" s="44"/>
    </row>
    <row r="288" spans="4:5" ht="9.75">
      <c r="D288" s="44"/>
      <c r="E288" s="44"/>
    </row>
    <row r="289" spans="4:5" ht="9.75">
      <c r="D289" s="44"/>
      <c r="E289" s="44"/>
    </row>
    <row r="290" spans="4:5" ht="9.75">
      <c r="D290" s="44"/>
      <c r="E290" s="44"/>
    </row>
    <row r="291" spans="4:5" ht="9.75">
      <c r="D291" s="44"/>
      <c r="E291" s="44"/>
    </row>
    <row r="292" spans="4:5" ht="9.75">
      <c r="D292" s="44"/>
      <c r="E292" s="44"/>
    </row>
    <row r="293" spans="4:5" ht="9.75">
      <c r="D293" s="44"/>
      <c r="E293" s="44"/>
    </row>
    <row r="294" spans="4:5" ht="9.75">
      <c r="D294" s="44"/>
      <c r="E294" s="44"/>
    </row>
    <row r="295" spans="4:5" ht="9.75">
      <c r="D295" s="44"/>
      <c r="E295" s="44"/>
    </row>
    <row r="296" spans="4:5" ht="9.75">
      <c r="D296" s="44"/>
      <c r="E296" s="44"/>
    </row>
    <row r="297" spans="4:5" ht="9.75">
      <c r="D297" s="44"/>
      <c r="E297" s="44"/>
    </row>
    <row r="298" spans="4:5" ht="9.75">
      <c r="D298" s="44"/>
      <c r="E298" s="44"/>
    </row>
    <row r="299" spans="4:5" ht="9.75">
      <c r="D299" s="44"/>
      <c r="E299" s="44"/>
    </row>
    <row r="300" spans="4:5" ht="9.75">
      <c r="D300" s="44"/>
      <c r="E300" s="44"/>
    </row>
    <row r="301" spans="4:5" ht="9.75">
      <c r="D301" s="44"/>
      <c r="E301" s="44"/>
    </row>
    <row r="302" spans="4:5" ht="9.75">
      <c r="D302" s="44"/>
      <c r="E302" s="44"/>
    </row>
    <row r="303" spans="4:5" ht="9.75">
      <c r="D303" s="44"/>
      <c r="E303" s="44"/>
    </row>
    <row r="304" spans="4:5" ht="9.75">
      <c r="D304" s="44"/>
      <c r="E304" s="44"/>
    </row>
    <row r="305" spans="4:5" ht="9.75">
      <c r="D305" s="44"/>
      <c r="E305" s="44"/>
    </row>
    <row r="306" spans="4:5" ht="9.75">
      <c r="D306" s="44"/>
      <c r="E306" s="44"/>
    </row>
    <row r="307" spans="4:5" ht="9.75">
      <c r="D307" s="44"/>
      <c r="E307" s="44"/>
    </row>
    <row r="308" spans="4:5" ht="9.75">
      <c r="D308" s="44"/>
      <c r="E308" s="44"/>
    </row>
    <row r="309" spans="4:5" ht="9.75">
      <c r="D309" s="44"/>
      <c r="E309" s="44"/>
    </row>
    <row r="310" spans="4:5" ht="9.75">
      <c r="D310" s="44"/>
      <c r="E310" s="44"/>
    </row>
    <row r="311" spans="4:5" ht="9.75">
      <c r="D311" s="44"/>
      <c r="E311" s="44"/>
    </row>
    <row r="312" spans="4:5" ht="9.75">
      <c r="D312" s="44"/>
      <c r="E312" s="44"/>
    </row>
    <row r="313" spans="4:5" ht="9.75">
      <c r="D313" s="44"/>
      <c r="E313" s="44"/>
    </row>
    <row r="314" spans="4:5" ht="9.75">
      <c r="D314" s="44"/>
      <c r="E314" s="44"/>
    </row>
    <row r="315" spans="4:5" ht="9.75">
      <c r="D315" s="44"/>
      <c r="E315" s="44"/>
    </row>
    <row r="316" spans="4:5" ht="9.75">
      <c r="D316" s="44"/>
      <c r="E316" s="44"/>
    </row>
    <row r="317" spans="4:5" ht="9.75">
      <c r="D317" s="44"/>
      <c r="E317" s="44"/>
    </row>
    <row r="318" spans="4:5" ht="9.75">
      <c r="D318" s="44"/>
      <c r="E318" s="44"/>
    </row>
    <row r="319" spans="4:5" ht="9.75">
      <c r="D319" s="44"/>
      <c r="E319" s="44"/>
    </row>
    <row r="320" spans="4:5" ht="9.75">
      <c r="D320" s="44"/>
      <c r="E320" s="44"/>
    </row>
    <row r="321" spans="4:5" ht="9.75">
      <c r="D321" s="44"/>
      <c r="E321" s="44"/>
    </row>
    <row r="322" spans="4:5" ht="9.75">
      <c r="D322" s="44"/>
      <c r="E322" s="44"/>
    </row>
    <row r="323" spans="4:5" ht="9.75">
      <c r="D323" s="44"/>
      <c r="E323" s="44"/>
    </row>
    <row r="324" spans="4:5" ht="9.75">
      <c r="D324" s="44"/>
      <c r="E324" s="44"/>
    </row>
    <row r="325" spans="4:5" ht="9.75">
      <c r="D325" s="44"/>
      <c r="E325" s="44"/>
    </row>
    <row r="326" spans="4:5" ht="9.75">
      <c r="D326" s="44"/>
      <c r="E326" s="44"/>
    </row>
    <row r="327" spans="4:5" ht="9.75">
      <c r="D327" s="44"/>
      <c r="E327" s="44"/>
    </row>
    <row r="328" spans="4:5" ht="9.75">
      <c r="D328" s="44"/>
      <c r="E328" s="44"/>
    </row>
    <row r="329" spans="4:5" ht="9.75">
      <c r="D329" s="44"/>
      <c r="E329" s="44"/>
    </row>
    <row r="330" spans="4:5" ht="9.75">
      <c r="D330" s="44"/>
      <c r="E330" s="44"/>
    </row>
    <row r="331" spans="4:5" ht="9.75">
      <c r="D331" s="44"/>
      <c r="E331" s="44"/>
    </row>
    <row r="332" spans="4:5" ht="9.75">
      <c r="D332" s="44"/>
      <c r="E332" s="44"/>
    </row>
    <row r="333" spans="4:5" ht="9.75">
      <c r="D333" s="44"/>
      <c r="E333" s="44"/>
    </row>
    <row r="334" spans="4:5" ht="9.75">
      <c r="D334" s="44"/>
      <c r="E334" s="44"/>
    </row>
    <row r="335" spans="4:5" ht="9.75">
      <c r="D335" s="44"/>
      <c r="E335" s="44"/>
    </row>
    <row r="336" spans="4:5" ht="9.75">
      <c r="D336" s="44"/>
      <c r="E336" s="44"/>
    </row>
    <row r="337" spans="4:5" ht="9.75">
      <c r="D337" s="44"/>
      <c r="E337" s="44"/>
    </row>
    <row r="338" spans="4:5" ht="9.75">
      <c r="D338" s="44"/>
      <c r="E338" s="44"/>
    </row>
    <row r="339" spans="4:5" ht="9.75">
      <c r="D339" s="44"/>
      <c r="E339" s="44"/>
    </row>
    <row r="340" spans="4:5" ht="9.75">
      <c r="D340" s="44"/>
      <c r="E340" s="44"/>
    </row>
    <row r="341" spans="4:5" ht="9.75">
      <c r="D341" s="44"/>
      <c r="E341" s="44"/>
    </row>
    <row r="342" spans="4:5" ht="9.75">
      <c r="D342" s="44"/>
      <c r="E342" s="44"/>
    </row>
    <row r="343" spans="4:5" ht="9.75">
      <c r="D343" s="44"/>
      <c r="E343" s="44"/>
    </row>
    <row r="344" spans="4:5" ht="9.75">
      <c r="D344" s="44"/>
      <c r="E344" s="44"/>
    </row>
    <row r="345" spans="4:5" ht="9.75">
      <c r="D345" s="44"/>
      <c r="E345" s="44"/>
    </row>
    <row r="346" spans="4:5" ht="9.75">
      <c r="D346" s="44"/>
      <c r="E346" s="44"/>
    </row>
    <row r="347" spans="4:5" ht="9.75">
      <c r="D347" s="44"/>
      <c r="E347" s="44"/>
    </row>
    <row r="348" spans="4:5" ht="9.75">
      <c r="D348" s="44"/>
      <c r="E348" s="44"/>
    </row>
    <row r="349" spans="4:5" ht="9.75">
      <c r="D349" s="44"/>
      <c r="E349" s="44"/>
    </row>
    <row r="350" spans="4:5" ht="9.75">
      <c r="D350" s="44"/>
      <c r="E350" s="44"/>
    </row>
    <row r="351" spans="4:5" ht="9.75">
      <c r="D351" s="44"/>
      <c r="E351" s="44"/>
    </row>
    <row r="352" spans="4:5" ht="9.75">
      <c r="D352" s="44"/>
      <c r="E352" s="44"/>
    </row>
    <row r="353" spans="4:5" ht="9.75">
      <c r="D353" s="44"/>
      <c r="E353" s="44"/>
    </row>
    <row r="354" spans="4:5" ht="9.75">
      <c r="D354" s="44"/>
      <c r="E354" s="44"/>
    </row>
    <row r="355" spans="4:5" ht="9.75">
      <c r="D355" s="44"/>
      <c r="E355" s="44"/>
    </row>
    <row r="356" spans="4:5" ht="9.75">
      <c r="D356" s="44"/>
      <c r="E356" s="44"/>
    </row>
    <row r="357" spans="4:5" ht="9.75">
      <c r="D357" s="44"/>
      <c r="E357" s="44"/>
    </row>
    <row r="358" spans="4:5" ht="9.75">
      <c r="D358" s="44"/>
      <c r="E358" s="44"/>
    </row>
    <row r="359" spans="4:5" ht="9.75">
      <c r="D359" s="44"/>
      <c r="E359" s="44"/>
    </row>
    <row r="360" spans="4:5" ht="9.75">
      <c r="D360" s="44"/>
      <c r="E360" s="44"/>
    </row>
    <row r="361" spans="4:5" ht="9.75">
      <c r="D361" s="44"/>
      <c r="E361" s="44"/>
    </row>
    <row r="362" spans="4:5" ht="9.75">
      <c r="D362" s="44"/>
      <c r="E362" s="44"/>
    </row>
    <row r="363" spans="4:5" ht="9.75">
      <c r="D363" s="44"/>
      <c r="E363" s="44"/>
    </row>
    <row r="364" spans="4:5" ht="9.75">
      <c r="D364" s="44"/>
      <c r="E364" s="44"/>
    </row>
    <row r="365" spans="4:5" ht="9.75">
      <c r="D365" s="44"/>
      <c r="E365" s="44"/>
    </row>
    <row r="366" spans="4:5" ht="9.75">
      <c r="D366" s="44"/>
      <c r="E366" s="44"/>
    </row>
    <row r="367" spans="4:5" ht="9.75">
      <c r="D367" s="44"/>
      <c r="E367" s="44"/>
    </row>
    <row r="368" spans="4:5" ht="9.75">
      <c r="D368" s="44"/>
      <c r="E368" s="44"/>
    </row>
    <row r="369" spans="4:5" ht="9.75">
      <c r="D369" s="44"/>
      <c r="E369" s="44"/>
    </row>
    <row r="370" spans="4:5" ht="9.75">
      <c r="D370" s="44"/>
      <c r="E370" s="44"/>
    </row>
    <row r="371" spans="4:5" ht="9.75">
      <c r="D371" s="44"/>
      <c r="E371" s="44"/>
    </row>
    <row r="372" spans="4:5" ht="9.75">
      <c r="D372" s="44"/>
      <c r="E372" s="44"/>
    </row>
    <row r="373" spans="4:5" ht="9.75">
      <c r="D373" s="44"/>
      <c r="E373" s="44"/>
    </row>
    <row r="374" spans="4:5" ht="9.75">
      <c r="D374" s="44"/>
      <c r="E374" s="44"/>
    </row>
    <row r="375" spans="4:5" ht="9.75">
      <c r="D375" s="44"/>
      <c r="E375" s="44"/>
    </row>
    <row r="376" spans="4:5" ht="9.75">
      <c r="D376" s="44"/>
      <c r="E376" s="44"/>
    </row>
    <row r="377" spans="4:5" ht="9.75">
      <c r="D377" s="44"/>
      <c r="E377" s="44"/>
    </row>
    <row r="378" spans="4:5" ht="9.75">
      <c r="D378" s="44"/>
      <c r="E378" s="44"/>
    </row>
    <row r="379" spans="4:5" ht="9.75">
      <c r="D379" s="44"/>
      <c r="E379" s="44"/>
    </row>
    <row r="380" spans="4:5" ht="9.75">
      <c r="D380" s="44"/>
      <c r="E380" s="44"/>
    </row>
    <row r="381" spans="4:5" ht="9.75">
      <c r="D381" s="44"/>
      <c r="E381" s="44"/>
    </row>
    <row r="382" spans="4:5" ht="9.75">
      <c r="D382" s="44"/>
      <c r="E382" s="44"/>
    </row>
    <row r="383" spans="4:5" ht="9.75">
      <c r="D383" s="44"/>
      <c r="E383" s="44"/>
    </row>
    <row r="384" spans="4:5" ht="9.75">
      <c r="D384" s="44"/>
      <c r="E384" s="44"/>
    </row>
    <row r="385" spans="4:5" ht="9.75">
      <c r="D385" s="44"/>
      <c r="E385" s="44"/>
    </row>
    <row r="386" spans="4:5" ht="9.75">
      <c r="D386" s="44"/>
      <c r="E386" s="44"/>
    </row>
    <row r="387" spans="4:5" ht="9.75">
      <c r="D387" s="44"/>
      <c r="E387" s="44"/>
    </row>
    <row r="388" spans="4:5" ht="9.75">
      <c r="D388" s="44"/>
      <c r="E388" s="44"/>
    </row>
    <row r="389" spans="4:5" ht="9.75">
      <c r="D389" s="44"/>
      <c r="E389" s="44"/>
    </row>
    <row r="390" spans="4:5" ht="9.75">
      <c r="D390" s="44"/>
      <c r="E390" s="44"/>
    </row>
    <row r="391" spans="4:5" ht="9.75">
      <c r="D391" s="44"/>
      <c r="E391" s="44"/>
    </row>
    <row r="392" spans="4:5" ht="9.75">
      <c r="D392" s="44"/>
      <c r="E392" s="44"/>
    </row>
    <row r="393" spans="4:5" ht="9.75">
      <c r="D393" s="44"/>
      <c r="E393" s="44"/>
    </row>
    <row r="394" spans="4:5" ht="9.75">
      <c r="D394" s="44"/>
      <c r="E394" s="44"/>
    </row>
    <row r="395" spans="4:5" ht="9.75">
      <c r="D395" s="44"/>
      <c r="E395" s="44"/>
    </row>
    <row r="396" spans="4:5" ht="9.75">
      <c r="D396" s="44"/>
      <c r="E396" s="44"/>
    </row>
    <row r="397" spans="4:5" ht="9.75">
      <c r="D397" s="44"/>
      <c r="E397" s="44"/>
    </row>
    <row r="398" spans="4:5" ht="9.75">
      <c r="D398" s="44"/>
      <c r="E398" s="44"/>
    </row>
    <row r="399" spans="4:5" ht="9.75">
      <c r="D399" s="44"/>
      <c r="E399" s="44"/>
    </row>
    <row r="400" spans="4:5" ht="9.75">
      <c r="D400" s="44"/>
      <c r="E400" s="44"/>
    </row>
    <row r="401" spans="4:5" ht="9.75">
      <c r="D401" s="44"/>
      <c r="E401" s="44"/>
    </row>
    <row r="402" spans="4:5" ht="9.75">
      <c r="D402" s="44"/>
      <c r="E402" s="44"/>
    </row>
    <row r="403" spans="4:5" ht="9.75">
      <c r="D403" s="44"/>
      <c r="E403" s="44"/>
    </row>
    <row r="404" spans="4:5" ht="9.75">
      <c r="D404" s="44"/>
      <c r="E404" s="44"/>
    </row>
    <row r="405" spans="4:5" ht="9.75">
      <c r="D405" s="44"/>
      <c r="E405" s="44"/>
    </row>
    <row r="406" spans="4:5" ht="9.75">
      <c r="D406" s="44"/>
      <c r="E406" s="44"/>
    </row>
    <row r="407" spans="4:5" ht="9.75">
      <c r="D407" s="44"/>
      <c r="E407" s="44"/>
    </row>
    <row r="408" spans="4:5" ht="9.75">
      <c r="D408" s="44"/>
      <c r="E408" s="44"/>
    </row>
    <row r="409" spans="4:5" ht="9.75">
      <c r="D409" s="44"/>
      <c r="E409" s="44"/>
    </row>
    <row r="410" spans="4:5" ht="9.75">
      <c r="D410" s="44"/>
      <c r="E410" s="44"/>
    </row>
    <row r="411" spans="4:5" ht="9.75">
      <c r="D411" s="44"/>
      <c r="E411" s="44"/>
    </row>
    <row r="412" spans="4:5" ht="9.75">
      <c r="D412" s="44"/>
      <c r="E412" s="44"/>
    </row>
    <row r="413" spans="4:5" ht="9.75">
      <c r="D413" s="44"/>
      <c r="E413" s="44"/>
    </row>
    <row r="414" spans="4:5" ht="9.75">
      <c r="D414" s="44"/>
      <c r="E414" s="44"/>
    </row>
    <row r="415" spans="4:5" ht="9.75">
      <c r="D415" s="44"/>
      <c r="E415" s="44"/>
    </row>
    <row r="416" spans="4:5" ht="9.75">
      <c r="D416" s="44"/>
      <c r="E416" s="44"/>
    </row>
    <row r="417" spans="4:5" ht="9.75">
      <c r="D417" s="44"/>
      <c r="E417" s="44"/>
    </row>
    <row r="418" spans="4:5" ht="9.75">
      <c r="D418" s="44"/>
      <c r="E418" s="44"/>
    </row>
    <row r="419" spans="4:5" ht="9.75">
      <c r="D419" s="44"/>
      <c r="E419" s="44"/>
    </row>
    <row r="420" spans="4:5" ht="9.75">
      <c r="D420" s="44"/>
      <c r="E420" s="44"/>
    </row>
    <row r="421" spans="4:5" ht="9.75">
      <c r="D421" s="44"/>
      <c r="E421" s="44"/>
    </row>
    <row r="422" spans="4:5" ht="9.75">
      <c r="D422" s="44"/>
      <c r="E422" s="44"/>
    </row>
    <row r="423" spans="4:5" ht="9.75">
      <c r="D423" s="44"/>
      <c r="E423" s="44"/>
    </row>
    <row r="424" spans="4:5" ht="9.75">
      <c r="D424" s="44"/>
      <c r="E424" s="44"/>
    </row>
    <row r="425" spans="4:5" ht="9.75">
      <c r="D425" s="44"/>
      <c r="E425" s="44"/>
    </row>
    <row r="426" spans="4:5" ht="9.75">
      <c r="D426" s="44"/>
      <c r="E426" s="44"/>
    </row>
    <row r="427" spans="4:5" ht="9.75">
      <c r="D427" s="44"/>
      <c r="E427" s="44"/>
    </row>
    <row r="428" spans="4:5" ht="9.75">
      <c r="D428" s="44"/>
      <c r="E428" s="44"/>
    </row>
    <row r="429" spans="4:5" ht="9.75">
      <c r="D429" s="44"/>
      <c r="E429" s="44"/>
    </row>
    <row r="430" spans="4:5" ht="9.75">
      <c r="D430" s="44"/>
      <c r="E430" s="44"/>
    </row>
    <row r="431" spans="4:5" ht="9.75">
      <c r="D431" s="44"/>
      <c r="E431" s="44"/>
    </row>
    <row r="432" spans="4:5" ht="9.75">
      <c r="D432" s="44"/>
      <c r="E432" s="44"/>
    </row>
    <row r="433" spans="4:5" ht="9.75">
      <c r="D433" s="44"/>
      <c r="E433" s="44"/>
    </row>
    <row r="434" spans="4:5" ht="9.75">
      <c r="D434" s="44"/>
      <c r="E434" s="44"/>
    </row>
    <row r="435" spans="4:5" ht="9.75">
      <c r="D435" s="44"/>
      <c r="E435" s="44"/>
    </row>
    <row r="436" spans="4:5" ht="9.75">
      <c r="D436" s="44"/>
      <c r="E436" s="44"/>
    </row>
    <row r="437" spans="4:5" ht="9.75">
      <c r="D437" s="44"/>
      <c r="E437" s="44"/>
    </row>
    <row r="438" spans="4:5" ht="9.75">
      <c r="D438" s="44"/>
      <c r="E438" s="44"/>
    </row>
    <row r="439" spans="4:5" ht="9.75">
      <c r="D439" s="44"/>
      <c r="E439" s="44"/>
    </row>
    <row r="440" spans="4:5" ht="9.75">
      <c r="D440" s="44"/>
      <c r="E440" s="44"/>
    </row>
    <row r="441" spans="4:5" ht="9.75">
      <c r="D441" s="44"/>
      <c r="E441" s="44"/>
    </row>
    <row r="442" spans="4:5" ht="9.75">
      <c r="D442" s="44"/>
      <c r="E442" s="44"/>
    </row>
    <row r="443" spans="4:5" ht="9.75">
      <c r="D443" s="44"/>
      <c r="E443" s="44"/>
    </row>
    <row r="444" spans="4:5" ht="9.75">
      <c r="D444" s="44"/>
      <c r="E444" s="44"/>
    </row>
    <row r="445" spans="4:5" ht="9.75">
      <c r="D445" s="44"/>
      <c r="E445" s="44"/>
    </row>
    <row r="446" spans="4:5" ht="9.75">
      <c r="D446" s="44"/>
      <c r="E446" s="44"/>
    </row>
    <row r="447" spans="4:5" ht="9.75">
      <c r="D447" s="44"/>
      <c r="E447" s="44"/>
    </row>
    <row r="448" spans="4:5" ht="9.75">
      <c r="D448" s="44"/>
      <c r="E448" s="44"/>
    </row>
    <row r="449" spans="4:5" ht="9.75">
      <c r="D449" s="44"/>
      <c r="E449" s="44"/>
    </row>
    <row r="450" spans="4:5" ht="9.75">
      <c r="D450" s="44"/>
      <c r="E450" s="44"/>
    </row>
    <row r="451" spans="4:5" ht="9.75">
      <c r="D451" s="44"/>
      <c r="E451" s="44"/>
    </row>
    <row r="452" spans="4:5" ht="9.75">
      <c r="D452" s="44"/>
      <c r="E452" s="44"/>
    </row>
    <row r="453" spans="4:5" ht="9.75">
      <c r="D453" s="44"/>
      <c r="E453" s="44"/>
    </row>
    <row r="454" spans="4:5" ht="9.75">
      <c r="D454" s="44"/>
      <c r="E454" s="44"/>
    </row>
    <row r="455" spans="4:5" ht="9.75">
      <c r="D455" s="44"/>
      <c r="E455" s="44"/>
    </row>
    <row r="456" spans="4:5" ht="9.75">
      <c r="D456" s="44"/>
      <c r="E456" s="44"/>
    </row>
    <row r="457" spans="4:5" ht="9.75">
      <c r="D457" s="44"/>
      <c r="E457" s="44"/>
    </row>
    <row r="458" spans="4:5" ht="9.75">
      <c r="D458" s="44"/>
      <c r="E458" s="44"/>
    </row>
    <row r="459" spans="4:5" ht="9.75">
      <c r="D459" s="44"/>
      <c r="E459" s="44"/>
    </row>
    <row r="460" spans="4:5" ht="9.75">
      <c r="D460" s="44"/>
      <c r="E460" s="44"/>
    </row>
    <row r="461" spans="4:5" ht="9.75">
      <c r="D461" s="44"/>
      <c r="E461" s="44"/>
    </row>
    <row r="462" spans="4:5" ht="9.75">
      <c r="D462" s="44"/>
      <c r="E462" s="44"/>
    </row>
    <row r="463" spans="4:5" ht="9.75">
      <c r="D463" s="44"/>
      <c r="E463" s="44"/>
    </row>
    <row r="464" spans="4:5" ht="9.75">
      <c r="D464" s="44"/>
      <c r="E464" s="44"/>
    </row>
    <row r="465" spans="4:5" ht="9.75">
      <c r="D465" s="44"/>
      <c r="E465" s="44"/>
    </row>
    <row r="466" spans="4:5" ht="9.75">
      <c r="D466" s="44"/>
      <c r="E466" s="44"/>
    </row>
    <row r="467" spans="4:5" ht="9.75">
      <c r="D467" s="44"/>
      <c r="E467" s="44"/>
    </row>
    <row r="468" spans="4:5" ht="9.75">
      <c r="D468" s="44"/>
      <c r="E468" s="44"/>
    </row>
    <row r="469" spans="4:5" ht="9.75">
      <c r="D469" s="44"/>
      <c r="E469" s="44"/>
    </row>
    <row r="470" spans="4:5" ht="9.75">
      <c r="D470" s="44"/>
      <c r="E470" s="44"/>
    </row>
    <row r="471" spans="4:5" ht="9.75">
      <c r="D471" s="44"/>
      <c r="E471" s="44"/>
    </row>
    <row r="472" spans="4:5" ht="9.75">
      <c r="D472" s="44"/>
      <c r="E472" s="44"/>
    </row>
    <row r="473" spans="4:5" ht="9.75">
      <c r="D473" s="44"/>
      <c r="E473" s="44"/>
    </row>
    <row r="474" spans="4:5" ht="9.75">
      <c r="D474" s="44"/>
      <c r="E474" s="44"/>
    </row>
    <row r="475" spans="4:5" ht="9.75">
      <c r="D475" s="44"/>
      <c r="E475" s="44"/>
    </row>
    <row r="476" spans="4:5" ht="9.75">
      <c r="D476" s="44"/>
      <c r="E476" s="44"/>
    </row>
    <row r="477" spans="4:5" ht="9.75">
      <c r="D477" s="44"/>
      <c r="E477" s="44"/>
    </row>
    <row r="478" spans="4:5" ht="9.75">
      <c r="D478" s="44"/>
      <c r="E478" s="44"/>
    </row>
    <row r="479" spans="4:5" ht="9.75">
      <c r="D479" s="44"/>
      <c r="E479" s="44"/>
    </row>
    <row r="480" spans="4:5" ht="9.75">
      <c r="D480" s="44"/>
      <c r="E480" s="44"/>
    </row>
    <row r="481" spans="4:5" ht="9.75">
      <c r="D481" s="44"/>
      <c r="E481" s="44"/>
    </row>
    <row r="482" spans="4:5" ht="9.75">
      <c r="D482" s="44"/>
      <c r="E482" s="44"/>
    </row>
    <row r="483" spans="4:5" ht="9.75">
      <c r="D483" s="44"/>
      <c r="E483" s="44"/>
    </row>
    <row r="484" spans="4:5" ht="9.75">
      <c r="D484" s="44"/>
      <c r="E484" s="44"/>
    </row>
    <row r="485" spans="4:5" ht="9.75">
      <c r="D485" s="44"/>
      <c r="E485" s="44"/>
    </row>
    <row r="486" spans="4:5" ht="9.75">
      <c r="D486" s="44"/>
      <c r="E486" s="44"/>
    </row>
    <row r="487" spans="4:5" ht="9.75">
      <c r="D487" s="44"/>
      <c r="E487" s="44"/>
    </row>
    <row r="488" spans="4:5" ht="9.75">
      <c r="D488" s="44"/>
      <c r="E488" s="44"/>
    </row>
    <row r="489" spans="4:5" ht="9.75">
      <c r="D489" s="44"/>
      <c r="E489" s="44"/>
    </row>
    <row r="490" spans="4:5" ht="9.75">
      <c r="D490" s="44"/>
      <c r="E490" s="44"/>
    </row>
    <row r="491" spans="4:5" ht="9.75">
      <c r="D491" s="44"/>
      <c r="E491" s="44"/>
    </row>
    <row r="492" spans="4:5" ht="9.75">
      <c r="D492" s="44"/>
      <c r="E492" s="44"/>
    </row>
    <row r="493" spans="4:5" ht="9.75">
      <c r="D493" s="44"/>
      <c r="E493" s="44"/>
    </row>
    <row r="494" spans="4:5" ht="9.75">
      <c r="D494" s="44"/>
      <c r="E494" s="44"/>
    </row>
    <row r="495" spans="4:5" ht="9.75">
      <c r="D495" s="44"/>
      <c r="E495" s="44"/>
    </row>
    <row r="496" spans="4:5" ht="9.75">
      <c r="D496" s="44"/>
      <c r="E496" s="44"/>
    </row>
    <row r="497" spans="4:5" ht="9.75">
      <c r="D497" s="44"/>
      <c r="E497" s="44"/>
    </row>
    <row r="498" spans="4:5" ht="9.75">
      <c r="D498" s="44"/>
      <c r="E498" s="44"/>
    </row>
    <row r="499" spans="4:5" ht="9.75">
      <c r="D499" s="44"/>
      <c r="E499" s="44"/>
    </row>
    <row r="500" spans="4:5" ht="9.75">
      <c r="D500" s="44"/>
      <c r="E500" s="44"/>
    </row>
    <row r="501" spans="4:5" ht="9.75">
      <c r="D501" s="44"/>
      <c r="E501" s="44"/>
    </row>
    <row r="502" spans="4:5" ht="9.75">
      <c r="D502" s="44"/>
      <c r="E502" s="44"/>
    </row>
    <row r="503" spans="4:5" ht="9.75">
      <c r="D503" s="44"/>
      <c r="E503" s="44"/>
    </row>
    <row r="504" spans="4:5" ht="9.75">
      <c r="D504" s="44"/>
      <c r="E504" s="44"/>
    </row>
    <row r="505" spans="4:5" ht="9.75">
      <c r="D505" s="44"/>
      <c r="E505" s="44"/>
    </row>
    <row r="506" spans="4:5" ht="9.75">
      <c r="D506" s="44"/>
      <c r="E506" s="44"/>
    </row>
    <row r="507" spans="4:5" ht="9.75">
      <c r="D507" s="44"/>
      <c r="E507" s="44"/>
    </row>
    <row r="508" spans="4:5" ht="9.75">
      <c r="D508" s="44"/>
      <c r="E508" s="44"/>
    </row>
    <row r="509" spans="4:5" ht="9.75">
      <c r="D509" s="44"/>
      <c r="E509" s="44"/>
    </row>
    <row r="510" spans="4:5" ht="9.75">
      <c r="D510" s="44"/>
      <c r="E510" s="44"/>
    </row>
    <row r="511" spans="4:5" ht="9.75">
      <c r="D511" s="44"/>
      <c r="E511" s="44"/>
    </row>
    <row r="512" spans="4:5" ht="9.75">
      <c r="D512" s="44"/>
      <c r="E512" s="44"/>
    </row>
    <row r="513" spans="4:5" ht="9.75">
      <c r="D513" s="44"/>
      <c r="E513" s="44"/>
    </row>
    <row r="514" spans="4:5" ht="9.75">
      <c r="D514" s="44"/>
      <c r="E514" s="44"/>
    </row>
    <row r="515" spans="4:5" ht="9.75">
      <c r="D515" s="44"/>
      <c r="E515" s="44"/>
    </row>
    <row r="516" spans="4:5" ht="9.75">
      <c r="D516" s="44"/>
      <c r="E516" s="44"/>
    </row>
    <row r="517" spans="4:5" ht="9.75">
      <c r="D517" s="44"/>
      <c r="E517" s="44"/>
    </row>
    <row r="518" spans="4:5" ht="9.75">
      <c r="D518" s="44"/>
      <c r="E518" s="44"/>
    </row>
    <row r="519" spans="4:5" ht="9.75">
      <c r="D519" s="44"/>
      <c r="E519" s="44"/>
    </row>
    <row r="520" spans="4:5" ht="9.75">
      <c r="D520" s="44"/>
      <c r="E520" s="44"/>
    </row>
    <row r="521" spans="4:5" ht="9.75">
      <c r="D521" s="44"/>
      <c r="E521" s="44"/>
    </row>
    <row r="522" spans="4:5" ht="9.75">
      <c r="D522" s="44"/>
      <c r="E522" s="44"/>
    </row>
    <row r="523" spans="4:5" ht="9.75">
      <c r="D523" s="44"/>
      <c r="E523" s="44"/>
    </row>
    <row r="524" spans="4:5" ht="9.75">
      <c r="D524" s="44"/>
      <c r="E524" s="44"/>
    </row>
    <row r="525" spans="4:5" ht="9.75">
      <c r="D525" s="44"/>
      <c r="E525" s="44"/>
    </row>
    <row r="526" spans="4:5" ht="9.75">
      <c r="D526" s="44"/>
      <c r="E526" s="44"/>
    </row>
    <row r="527" spans="4:5" ht="9.75">
      <c r="D527" s="44"/>
      <c r="E527" s="44"/>
    </row>
    <row r="528" spans="4:5" ht="9.75">
      <c r="D528" s="44"/>
      <c r="E528" s="44"/>
    </row>
    <row r="529" spans="4:5" ht="9.75">
      <c r="D529" s="44"/>
      <c r="E529" s="44"/>
    </row>
    <row r="530" spans="4:5" ht="9.75">
      <c r="D530" s="44"/>
      <c r="E530" s="44"/>
    </row>
    <row r="531" spans="4:5" ht="9.75">
      <c r="D531" s="44"/>
      <c r="E531" s="44"/>
    </row>
    <row r="532" spans="4:5" ht="9.75">
      <c r="D532" s="44"/>
      <c r="E532" s="44"/>
    </row>
    <row r="533" spans="4:5" ht="9.75">
      <c r="D533" s="44"/>
      <c r="E533" s="44"/>
    </row>
    <row r="534" spans="4:5" ht="9.75">
      <c r="D534" s="44"/>
      <c r="E534" s="44"/>
    </row>
    <row r="535" spans="4:5" ht="9.75">
      <c r="D535" s="44"/>
      <c r="E535" s="44"/>
    </row>
    <row r="536" spans="4:5" ht="9.75">
      <c r="D536" s="44"/>
      <c r="E536" s="44"/>
    </row>
    <row r="537" spans="4:5" ht="9.75">
      <c r="D537" s="44"/>
      <c r="E537" s="44"/>
    </row>
    <row r="538" spans="4:5" ht="9.75">
      <c r="D538" s="44"/>
      <c r="E538" s="44"/>
    </row>
    <row r="539" spans="4:5" ht="9.75">
      <c r="D539" s="44"/>
      <c r="E539" s="44"/>
    </row>
    <row r="540" spans="4:5" ht="9.75">
      <c r="D540" s="44"/>
      <c r="E540" s="44"/>
    </row>
    <row r="541" spans="4:5" ht="9.75">
      <c r="D541" s="44"/>
      <c r="E541" s="44"/>
    </row>
    <row r="542" spans="4:5" ht="9.75">
      <c r="D542" s="44"/>
      <c r="E542" s="44"/>
    </row>
    <row r="543" spans="4:5" ht="9.75">
      <c r="D543" s="44"/>
      <c r="E543" s="44"/>
    </row>
    <row r="544" spans="4:5" ht="9.75">
      <c r="D544" s="44"/>
      <c r="E544" s="44"/>
    </row>
    <row r="545" spans="4:5" ht="9.75">
      <c r="D545" s="44"/>
      <c r="E545" s="44"/>
    </row>
    <row r="546" spans="4:5" ht="9.75">
      <c r="D546" s="44"/>
      <c r="E546" s="44"/>
    </row>
    <row r="547" spans="4:5" ht="9.75">
      <c r="D547" s="44"/>
      <c r="E547" s="44"/>
    </row>
    <row r="548" spans="4:5" ht="9.75">
      <c r="D548" s="44"/>
      <c r="E548" s="44"/>
    </row>
    <row r="549" spans="4:5" ht="9.75">
      <c r="D549" s="44"/>
      <c r="E549" s="44"/>
    </row>
    <row r="550" spans="4:5" ht="9.75">
      <c r="D550" s="44"/>
      <c r="E550" s="44"/>
    </row>
    <row r="551" spans="4:5" ht="9.75">
      <c r="D551" s="44"/>
      <c r="E551" s="44"/>
    </row>
    <row r="552" spans="4:5" ht="9.75">
      <c r="D552" s="44"/>
      <c r="E552" s="44"/>
    </row>
    <row r="553" spans="4:5" ht="9.75">
      <c r="D553" s="44"/>
      <c r="E553" s="44"/>
    </row>
    <row r="554" spans="4:5" ht="9.75">
      <c r="D554" s="44"/>
      <c r="E554" s="44"/>
    </row>
    <row r="555" spans="4:5" ht="9.75">
      <c r="D555" s="44"/>
      <c r="E555" s="44"/>
    </row>
    <row r="556" spans="4:5" ht="9.75">
      <c r="D556" s="44"/>
      <c r="E556" s="44"/>
    </row>
    <row r="557" spans="4:5" ht="9.75">
      <c r="D557" s="44"/>
      <c r="E557" s="44"/>
    </row>
    <row r="558" spans="4:5" ht="9.75">
      <c r="D558" s="44"/>
      <c r="E558" s="44"/>
    </row>
    <row r="559" spans="4:5" ht="9.75">
      <c r="D559" s="44"/>
      <c r="E559" s="44"/>
    </row>
    <row r="560" spans="4:5" ht="9.75">
      <c r="D560" s="44"/>
      <c r="E560" s="44"/>
    </row>
    <row r="561" spans="4:5" ht="9.75">
      <c r="D561" s="44"/>
      <c r="E561" s="44"/>
    </row>
    <row r="562" spans="4:5" ht="9.75">
      <c r="D562" s="44"/>
      <c r="E562" s="44"/>
    </row>
    <row r="563" spans="4:5" ht="9.75">
      <c r="D563" s="44"/>
      <c r="E563" s="44"/>
    </row>
    <row r="564" spans="4:5" ht="9.75">
      <c r="D564" s="44"/>
      <c r="E564" s="44"/>
    </row>
    <row r="565" spans="4:5" ht="9.75">
      <c r="D565" s="44"/>
      <c r="E565" s="44"/>
    </row>
    <row r="566" spans="4:5" ht="9.75">
      <c r="D566" s="44"/>
      <c r="E566" s="44"/>
    </row>
    <row r="567" spans="4:5" ht="9.75">
      <c r="D567" s="44"/>
      <c r="E567" s="44"/>
    </row>
    <row r="568" spans="4:5" ht="9.75">
      <c r="D568" s="44"/>
      <c r="E568" s="44"/>
    </row>
    <row r="569" spans="4:5" ht="9.75">
      <c r="D569" s="44"/>
      <c r="E569" s="44"/>
    </row>
    <row r="570" spans="4:5" ht="9.75">
      <c r="D570" s="44"/>
      <c r="E570" s="44"/>
    </row>
    <row r="571" spans="4:5" ht="9.75">
      <c r="D571" s="44"/>
      <c r="E571" s="44"/>
    </row>
    <row r="572" spans="4:5" ht="9.75">
      <c r="D572" s="44"/>
      <c r="E572" s="44"/>
    </row>
    <row r="573" spans="4:5" ht="9.75">
      <c r="D573" s="44"/>
      <c r="E573" s="44"/>
    </row>
    <row r="574" spans="4:5" ht="9.75">
      <c r="D574" s="44"/>
      <c r="E574" s="44"/>
    </row>
    <row r="575" spans="4:5" ht="9.75">
      <c r="D575" s="44"/>
      <c r="E575" s="44"/>
    </row>
    <row r="576" spans="4:5" ht="9.75">
      <c r="D576" s="44"/>
      <c r="E576" s="44"/>
    </row>
    <row r="577" spans="4:5" ht="9.75">
      <c r="D577" s="44"/>
      <c r="E577" s="44"/>
    </row>
    <row r="578" spans="4:5" ht="9.75">
      <c r="D578" s="44"/>
      <c r="E578" s="44"/>
    </row>
    <row r="579" spans="4:5" ht="9.75">
      <c r="D579" s="44"/>
      <c r="E579" s="44"/>
    </row>
    <row r="580" spans="4:5" ht="9.75">
      <c r="D580" s="44"/>
      <c r="E580" s="44"/>
    </row>
    <row r="581" spans="4:5" ht="9.75">
      <c r="D581" s="44"/>
      <c r="E581" s="44"/>
    </row>
    <row r="582" spans="4:5" ht="9.75">
      <c r="D582" s="44"/>
      <c r="E582" s="44"/>
    </row>
    <row r="583" spans="4:5" ht="9.75">
      <c r="D583" s="44"/>
      <c r="E583" s="44"/>
    </row>
    <row r="584" spans="4:5" ht="9.75">
      <c r="D584" s="44"/>
      <c r="E584" s="44"/>
    </row>
    <row r="585" spans="4:5" ht="9.75">
      <c r="D585" s="44"/>
      <c r="E585" s="44"/>
    </row>
    <row r="586" spans="4:5" ht="9.75">
      <c r="D586" s="44"/>
      <c r="E586" s="44"/>
    </row>
    <row r="587" spans="4:5" ht="9.75">
      <c r="D587" s="44"/>
      <c r="E587" s="44"/>
    </row>
    <row r="588" spans="4:5" ht="9.75">
      <c r="D588" s="44"/>
      <c r="E588" s="44"/>
    </row>
    <row r="589" spans="4:5" ht="9.75">
      <c r="D589" s="44"/>
      <c r="E589" s="44"/>
    </row>
    <row r="590" spans="4:5" ht="9.75">
      <c r="D590" s="44"/>
      <c r="E590" s="44"/>
    </row>
    <row r="591" spans="4:5" ht="9.75">
      <c r="D591" s="44"/>
      <c r="E591" s="44"/>
    </row>
    <row r="592" spans="4:5" ht="9.75">
      <c r="D592" s="44"/>
      <c r="E592" s="44"/>
    </row>
    <row r="593" spans="4:5" ht="9.75">
      <c r="D593" s="44"/>
      <c r="E593" s="44"/>
    </row>
    <row r="594" spans="4:5" ht="9.75">
      <c r="D594" s="44"/>
      <c r="E594" s="44"/>
    </row>
    <row r="595" spans="4:5" ht="9.75">
      <c r="D595" s="44"/>
      <c r="E595" s="44"/>
    </row>
    <row r="596" spans="4:5" ht="9.75">
      <c r="D596" s="44"/>
      <c r="E596" s="44"/>
    </row>
    <row r="597" spans="4:5" ht="9.75">
      <c r="D597" s="44"/>
      <c r="E597" s="44"/>
    </row>
    <row r="598" spans="4:5" ht="9.75">
      <c r="D598" s="44"/>
      <c r="E598" s="44"/>
    </row>
    <row r="599" spans="4:5" ht="9.75">
      <c r="D599" s="44"/>
      <c r="E599" s="44"/>
    </row>
    <row r="600" spans="4:5" ht="9.75">
      <c r="D600" s="44"/>
      <c r="E600" s="44"/>
    </row>
    <row r="601" spans="4:5" ht="9.75">
      <c r="D601" s="44"/>
      <c r="E601" s="44"/>
    </row>
    <row r="602" spans="4:5" ht="9.75">
      <c r="D602" s="44"/>
      <c r="E602" s="44"/>
    </row>
    <row r="603" spans="4:5" ht="9.75">
      <c r="D603" s="44"/>
      <c r="E603" s="44"/>
    </row>
    <row r="604" spans="4:5" ht="9.75">
      <c r="D604" s="44"/>
      <c r="E604" s="44"/>
    </row>
    <row r="605" spans="4:5" ht="9.75">
      <c r="D605" s="44"/>
      <c r="E605" s="44"/>
    </row>
    <row r="606" spans="4:5" ht="9.75">
      <c r="D606" s="44"/>
      <c r="E606" s="44"/>
    </row>
    <row r="607" spans="4:5" ht="9.75">
      <c r="D607" s="44"/>
      <c r="E607" s="44"/>
    </row>
    <row r="608" spans="4:5" ht="9.75">
      <c r="D608" s="44"/>
      <c r="E608" s="44"/>
    </row>
    <row r="609" spans="4:5" ht="9.75">
      <c r="D609" s="44"/>
      <c r="E609" s="44"/>
    </row>
    <row r="610" spans="4:5" ht="9.75">
      <c r="D610" s="44"/>
      <c r="E610" s="44"/>
    </row>
    <row r="611" spans="4:5" ht="9.75">
      <c r="D611" s="44"/>
      <c r="E611" s="44"/>
    </row>
    <row r="612" spans="4:5" ht="9.75">
      <c r="D612" s="44"/>
      <c r="E612" s="44"/>
    </row>
    <row r="613" spans="4:5" ht="9.75">
      <c r="D613" s="44"/>
      <c r="E613" s="44"/>
    </row>
    <row r="614" spans="4:5" ht="9.75">
      <c r="D614" s="44"/>
      <c r="E614" s="44"/>
    </row>
    <row r="615" spans="4:5" ht="9.75">
      <c r="D615" s="44"/>
      <c r="E615" s="44"/>
    </row>
    <row r="616" spans="4:5" ht="9.75">
      <c r="D616" s="44"/>
      <c r="E616" s="44"/>
    </row>
    <row r="617" spans="4:5" ht="9.75">
      <c r="D617" s="44"/>
      <c r="E617" s="44"/>
    </row>
    <row r="618" spans="4:5" ht="9.75">
      <c r="D618" s="44"/>
      <c r="E618" s="44"/>
    </row>
    <row r="619" spans="4:5" ht="9.75">
      <c r="D619" s="44"/>
      <c r="E619" s="44"/>
    </row>
    <row r="620" spans="4:5" ht="9.75">
      <c r="D620" s="44"/>
      <c r="E620" s="44"/>
    </row>
    <row r="621" spans="4:5" ht="9.75">
      <c r="D621" s="44"/>
      <c r="E621" s="44"/>
    </row>
    <row r="622" spans="4:5" ht="9.75">
      <c r="D622" s="44"/>
      <c r="E622" s="44"/>
    </row>
    <row r="623" spans="4:5" ht="9.75">
      <c r="D623" s="44"/>
      <c r="E623" s="44"/>
    </row>
    <row r="624" spans="4:5" ht="9.75">
      <c r="D624" s="44"/>
      <c r="E624" s="44"/>
    </row>
    <row r="625" spans="4:5" ht="9.75">
      <c r="D625" s="44"/>
      <c r="E625" s="44"/>
    </row>
    <row r="626" spans="4:5" ht="9.75">
      <c r="D626" s="44"/>
      <c r="E626" s="44"/>
    </row>
    <row r="627" spans="4:5" ht="9.75">
      <c r="D627" s="44"/>
      <c r="E627" s="44"/>
    </row>
    <row r="628" spans="4:5" ht="9.75">
      <c r="D628" s="44"/>
      <c r="E628" s="44"/>
    </row>
    <row r="629" spans="4:5" ht="9.75">
      <c r="D629" s="44"/>
      <c r="E629" s="44"/>
    </row>
    <row r="630" spans="4:5" ht="9.75">
      <c r="D630" s="44"/>
      <c r="E630" s="44"/>
    </row>
    <row r="631" spans="4:5" ht="9.75">
      <c r="D631" s="44"/>
      <c r="E631" s="44"/>
    </row>
    <row r="632" spans="4:5" ht="9.75">
      <c r="D632" s="44"/>
      <c r="E632" s="44"/>
    </row>
    <row r="633" spans="4:5" ht="9.75">
      <c r="D633" s="44"/>
      <c r="E633" s="44"/>
    </row>
    <row r="634" spans="4:5" ht="9.75">
      <c r="D634" s="44"/>
      <c r="E634" s="44"/>
    </row>
    <row r="635" spans="4:5" ht="9.75">
      <c r="D635" s="44"/>
      <c r="E635" s="44"/>
    </row>
    <row r="636" spans="4:5" ht="9.75">
      <c r="D636" s="44"/>
      <c r="E636" s="44"/>
    </row>
    <row r="637" spans="4:5" ht="9.75">
      <c r="D637" s="44"/>
      <c r="E637" s="44"/>
    </row>
    <row r="638" spans="4:5" ht="9.75">
      <c r="D638" s="44"/>
      <c r="E638" s="44"/>
    </row>
    <row r="639" spans="4:5" ht="9.75">
      <c r="D639" s="44"/>
      <c r="E639" s="44"/>
    </row>
    <row r="640" spans="4:5" ht="9.75">
      <c r="D640" s="44"/>
      <c r="E640" s="44"/>
    </row>
    <row r="641" spans="4:5" ht="9.75">
      <c r="D641" s="44"/>
      <c r="E641" s="44"/>
    </row>
    <row r="642" spans="4:5" ht="9.75">
      <c r="D642" s="44"/>
      <c r="E642" s="44"/>
    </row>
    <row r="643" spans="4:5" ht="9.75">
      <c r="D643" s="44"/>
      <c r="E643" s="44"/>
    </row>
    <row r="644" spans="4:5" ht="9.75">
      <c r="D644" s="44"/>
      <c r="E644" s="44"/>
    </row>
    <row r="645" spans="4:5" ht="9.75">
      <c r="D645" s="44"/>
      <c r="E645" s="44"/>
    </row>
    <row r="646" spans="4:5" ht="9.75">
      <c r="D646" s="44"/>
      <c r="E646" s="44"/>
    </row>
    <row r="647" spans="4:5" ht="9.75">
      <c r="D647" s="44"/>
      <c r="E647" s="44"/>
    </row>
    <row r="648" spans="4:5" ht="9.75">
      <c r="D648" s="44"/>
      <c r="E648" s="44"/>
    </row>
    <row r="649" spans="4:5" ht="9.75">
      <c r="D649" s="44"/>
      <c r="E649" s="44"/>
    </row>
    <row r="650" spans="4:5" ht="9.75">
      <c r="D650" s="44"/>
      <c r="E650" s="44"/>
    </row>
    <row r="651" spans="4:5" ht="9.75">
      <c r="D651" s="44"/>
      <c r="E651" s="44"/>
    </row>
    <row r="652" spans="4:5" ht="9.75">
      <c r="D652" s="44"/>
      <c r="E652" s="44"/>
    </row>
    <row r="653" spans="4:5" ht="9.75">
      <c r="D653" s="44"/>
      <c r="E653" s="44"/>
    </row>
    <row r="654" spans="4:5" ht="9.75">
      <c r="D654" s="44"/>
      <c r="E654" s="44"/>
    </row>
    <row r="655" spans="4:5" ht="9.75">
      <c r="D655" s="44"/>
      <c r="E655" s="44"/>
    </row>
    <row r="656" spans="4:5" ht="9.75">
      <c r="D656" s="44"/>
      <c r="E656" s="44"/>
    </row>
    <row r="657" spans="4:5" ht="9.75">
      <c r="D657" s="44"/>
      <c r="E657" s="44"/>
    </row>
    <row r="658" spans="4:5" ht="9.75">
      <c r="D658" s="44"/>
      <c r="E658" s="44"/>
    </row>
    <row r="659" spans="4:5" ht="9.75">
      <c r="D659" s="44"/>
      <c r="E659" s="44"/>
    </row>
    <row r="660" spans="4:5" ht="9.75">
      <c r="D660" s="44"/>
      <c r="E660" s="44"/>
    </row>
    <row r="661" spans="4:5" ht="9.75">
      <c r="D661" s="44"/>
      <c r="E661" s="44"/>
    </row>
    <row r="662" spans="4:5" ht="9.75">
      <c r="D662" s="44"/>
      <c r="E662" s="44"/>
    </row>
    <row r="663" spans="4:5" ht="9.75">
      <c r="D663" s="44"/>
      <c r="E663" s="44"/>
    </row>
    <row r="664" spans="4:5" ht="9.75">
      <c r="D664" s="44"/>
      <c r="E664" s="44"/>
    </row>
    <row r="665" spans="4:5" ht="9.75">
      <c r="D665" s="44"/>
      <c r="E665" s="44"/>
    </row>
    <row r="666" spans="4:5" ht="9.75">
      <c r="D666" s="44"/>
      <c r="E666" s="44"/>
    </row>
    <row r="667" spans="4:5" ht="9.75">
      <c r="D667" s="44"/>
      <c r="E667" s="44"/>
    </row>
    <row r="668" spans="4:5" ht="9.75">
      <c r="D668" s="44"/>
      <c r="E668" s="44"/>
    </row>
    <row r="669" spans="4:5" ht="9.75">
      <c r="D669" s="44"/>
      <c r="E669" s="44"/>
    </row>
    <row r="670" spans="4:5" ht="9.75">
      <c r="D670" s="44"/>
      <c r="E670" s="44"/>
    </row>
    <row r="671" spans="4:5" ht="9.75">
      <c r="D671" s="44"/>
      <c r="E671" s="44"/>
    </row>
    <row r="672" spans="4:5" ht="9.75">
      <c r="D672" s="44"/>
      <c r="E672" s="44"/>
    </row>
    <row r="673" spans="4:5" ht="9.75">
      <c r="D673" s="44"/>
      <c r="E673" s="44"/>
    </row>
    <row r="674" spans="4:5" ht="9.75">
      <c r="D674" s="44"/>
      <c r="E674" s="44"/>
    </row>
  </sheetData>
  <sheetProtection password="9F76" sheet="1" objects="1" scenarios="1" formatCells="0" formatColumns="0" formatRows="0" insertColumns="0" insertRows="0"/>
  <mergeCells count="536">
    <mergeCell ref="F73:H73"/>
    <mergeCell ref="I73:K73"/>
    <mergeCell ref="L73:M73"/>
    <mergeCell ref="C7:D8"/>
    <mergeCell ref="E7:E8"/>
    <mergeCell ref="F71:H71"/>
    <mergeCell ref="I71:K71"/>
    <mergeCell ref="L71:M71"/>
    <mergeCell ref="F72:H72"/>
    <mergeCell ref="I72:K72"/>
    <mergeCell ref="L72:M72"/>
    <mergeCell ref="F69:H69"/>
    <mergeCell ref="I69:K69"/>
    <mergeCell ref="L69:M69"/>
    <mergeCell ref="F70:H70"/>
    <mergeCell ref="I70:K70"/>
    <mergeCell ref="L70:M70"/>
    <mergeCell ref="F67:H67"/>
    <mergeCell ref="I67:K67"/>
    <mergeCell ref="L67:M67"/>
    <mergeCell ref="F68:H68"/>
    <mergeCell ref="I68:K68"/>
    <mergeCell ref="L68:M68"/>
    <mergeCell ref="F65:H65"/>
    <mergeCell ref="I65:K65"/>
    <mergeCell ref="L65:M65"/>
    <mergeCell ref="F66:H66"/>
    <mergeCell ref="I66:K66"/>
    <mergeCell ref="L66:M66"/>
    <mergeCell ref="F63:H63"/>
    <mergeCell ref="I63:K63"/>
    <mergeCell ref="L63:M63"/>
    <mergeCell ref="F64:H64"/>
    <mergeCell ref="I64:K64"/>
    <mergeCell ref="L64:M64"/>
    <mergeCell ref="F61:H61"/>
    <mergeCell ref="I61:K61"/>
    <mergeCell ref="L61:M61"/>
    <mergeCell ref="F62:H62"/>
    <mergeCell ref="I62:K62"/>
    <mergeCell ref="L62:M62"/>
    <mergeCell ref="F59:H59"/>
    <mergeCell ref="I59:K59"/>
    <mergeCell ref="L59:M59"/>
    <mergeCell ref="F60:H60"/>
    <mergeCell ref="I60:K60"/>
    <mergeCell ref="L60:M60"/>
    <mergeCell ref="F57:H57"/>
    <mergeCell ref="I57:K57"/>
    <mergeCell ref="L57:M57"/>
    <mergeCell ref="F58:H58"/>
    <mergeCell ref="I58:K58"/>
    <mergeCell ref="L58:M58"/>
    <mergeCell ref="F55:H55"/>
    <mergeCell ref="I55:K55"/>
    <mergeCell ref="L55:M55"/>
    <mergeCell ref="F56:H56"/>
    <mergeCell ref="I56:K56"/>
    <mergeCell ref="L56:M56"/>
    <mergeCell ref="F53:H53"/>
    <mergeCell ref="I53:K53"/>
    <mergeCell ref="L53:M53"/>
    <mergeCell ref="F54:H54"/>
    <mergeCell ref="I54:K54"/>
    <mergeCell ref="L54:M54"/>
    <mergeCell ref="F51:H51"/>
    <mergeCell ref="I51:K51"/>
    <mergeCell ref="L51:M51"/>
    <mergeCell ref="F52:H52"/>
    <mergeCell ref="I52:K52"/>
    <mergeCell ref="L52:M52"/>
    <mergeCell ref="F49:H49"/>
    <mergeCell ref="I49:K49"/>
    <mergeCell ref="L49:M49"/>
    <mergeCell ref="F50:H50"/>
    <mergeCell ref="I50:K50"/>
    <mergeCell ref="L50:M50"/>
    <mergeCell ref="F47:H47"/>
    <mergeCell ref="I47:K47"/>
    <mergeCell ref="L47:M47"/>
    <mergeCell ref="F48:H48"/>
    <mergeCell ref="I48:K48"/>
    <mergeCell ref="L48:M48"/>
    <mergeCell ref="F45:H45"/>
    <mergeCell ref="I45:K45"/>
    <mergeCell ref="L45:M45"/>
    <mergeCell ref="F46:H46"/>
    <mergeCell ref="I46:K46"/>
    <mergeCell ref="L46:M46"/>
    <mergeCell ref="F43:H43"/>
    <mergeCell ref="I43:K43"/>
    <mergeCell ref="L43:M43"/>
    <mergeCell ref="F44:H44"/>
    <mergeCell ref="I44:K44"/>
    <mergeCell ref="L44:M44"/>
    <mergeCell ref="F41:H41"/>
    <mergeCell ref="I41:K41"/>
    <mergeCell ref="L41:M41"/>
    <mergeCell ref="F42:H42"/>
    <mergeCell ref="I42:K42"/>
    <mergeCell ref="L42:M42"/>
    <mergeCell ref="F39:H39"/>
    <mergeCell ref="I39:K39"/>
    <mergeCell ref="L39:M39"/>
    <mergeCell ref="F40:H40"/>
    <mergeCell ref="I40:K40"/>
    <mergeCell ref="L40:M40"/>
    <mergeCell ref="F37:H37"/>
    <mergeCell ref="I37:K37"/>
    <mergeCell ref="L37:M37"/>
    <mergeCell ref="F38:H38"/>
    <mergeCell ref="I38:K38"/>
    <mergeCell ref="L38:M38"/>
    <mergeCell ref="F35:H35"/>
    <mergeCell ref="I35:K35"/>
    <mergeCell ref="L35:M35"/>
    <mergeCell ref="F36:H36"/>
    <mergeCell ref="I36:K36"/>
    <mergeCell ref="L36:M36"/>
    <mergeCell ref="F33:H33"/>
    <mergeCell ref="I33:K33"/>
    <mergeCell ref="L33:M33"/>
    <mergeCell ref="F34:H34"/>
    <mergeCell ref="I34:K34"/>
    <mergeCell ref="L34:M34"/>
    <mergeCell ref="F31:H31"/>
    <mergeCell ref="I31:K31"/>
    <mergeCell ref="L31:M31"/>
    <mergeCell ref="F32:H32"/>
    <mergeCell ref="I32:K32"/>
    <mergeCell ref="L32:M32"/>
    <mergeCell ref="F29:H29"/>
    <mergeCell ref="I29:K29"/>
    <mergeCell ref="L29:M29"/>
    <mergeCell ref="F30:H30"/>
    <mergeCell ref="I30:K30"/>
    <mergeCell ref="L30:M30"/>
    <mergeCell ref="F27:H27"/>
    <mergeCell ref="I27:K27"/>
    <mergeCell ref="L27:M27"/>
    <mergeCell ref="F28:H28"/>
    <mergeCell ref="I28:K28"/>
    <mergeCell ref="L28:M28"/>
    <mergeCell ref="F25:H25"/>
    <mergeCell ref="I25:K25"/>
    <mergeCell ref="L25:M25"/>
    <mergeCell ref="F26:H26"/>
    <mergeCell ref="I26:K26"/>
    <mergeCell ref="L26:M26"/>
    <mergeCell ref="F23:H23"/>
    <mergeCell ref="I23:K23"/>
    <mergeCell ref="L23:M23"/>
    <mergeCell ref="F24:H24"/>
    <mergeCell ref="I24:K24"/>
    <mergeCell ref="L24:M24"/>
    <mergeCell ref="F21:H21"/>
    <mergeCell ref="I21:K21"/>
    <mergeCell ref="L21:M21"/>
    <mergeCell ref="F22:H22"/>
    <mergeCell ref="I22:K22"/>
    <mergeCell ref="L22:M22"/>
    <mergeCell ref="F19:H19"/>
    <mergeCell ref="I19:K19"/>
    <mergeCell ref="L19:M19"/>
    <mergeCell ref="F20:H20"/>
    <mergeCell ref="I20:K20"/>
    <mergeCell ref="L20:M20"/>
    <mergeCell ref="F17:H17"/>
    <mergeCell ref="I17:K17"/>
    <mergeCell ref="L17:M17"/>
    <mergeCell ref="F18:H18"/>
    <mergeCell ref="I18:K18"/>
    <mergeCell ref="L18:M18"/>
    <mergeCell ref="F15:H15"/>
    <mergeCell ref="I15:K15"/>
    <mergeCell ref="L15:M15"/>
    <mergeCell ref="F16:H16"/>
    <mergeCell ref="I16:K16"/>
    <mergeCell ref="L16:M16"/>
    <mergeCell ref="F13:H13"/>
    <mergeCell ref="I13:K13"/>
    <mergeCell ref="L13:M13"/>
    <mergeCell ref="F14:H14"/>
    <mergeCell ref="I14:K14"/>
    <mergeCell ref="L14:M14"/>
    <mergeCell ref="I11:K11"/>
    <mergeCell ref="L11:M11"/>
    <mergeCell ref="F12:H12"/>
    <mergeCell ref="I12:K12"/>
    <mergeCell ref="L12:M12"/>
    <mergeCell ref="C70:D70"/>
    <mergeCell ref="C71:D71"/>
    <mergeCell ref="C72:D72"/>
    <mergeCell ref="C73:D73"/>
    <mergeCell ref="C66:D66"/>
    <mergeCell ref="C67:D67"/>
    <mergeCell ref="C68:D68"/>
    <mergeCell ref="C69:D69"/>
    <mergeCell ref="C62:D62"/>
    <mergeCell ref="C63:D63"/>
    <mergeCell ref="C64:D64"/>
    <mergeCell ref="C65:D65"/>
    <mergeCell ref="C58:D58"/>
    <mergeCell ref="C59:D59"/>
    <mergeCell ref="C60:D60"/>
    <mergeCell ref="C61:D61"/>
    <mergeCell ref="C54:D54"/>
    <mergeCell ref="C55:D55"/>
    <mergeCell ref="C56:D56"/>
    <mergeCell ref="C57:D57"/>
    <mergeCell ref="C50:D50"/>
    <mergeCell ref="C51:D51"/>
    <mergeCell ref="C52:D52"/>
    <mergeCell ref="C53:D53"/>
    <mergeCell ref="C46:D46"/>
    <mergeCell ref="C47:D47"/>
    <mergeCell ref="C48:D48"/>
    <mergeCell ref="C49:D49"/>
    <mergeCell ref="C42:D42"/>
    <mergeCell ref="C43:D43"/>
    <mergeCell ref="C44:D44"/>
    <mergeCell ref="C45:D45"/>
    <mergeCell ref="C38:D38"/>
    <mergeCell ref="C39:D39"/>
    <mergeCell ref="C40:D40"/>
    <mergeCell ref="C41:D41"/>
    <mergeCell ref="C34:D34"/>
    <mergeCell ref="C35:D35"/>
    <mergeCell ref="C36:D36"/>
    <mergeCell ref="C37:D37"/>
    <mergeCell ref="C30:D30"/>
    <mergeCell ref="C31:D31"/>
    <mergeCell ref="C32:D32"/>
    <mergeCell ref="C33:D33"/>
    <mergeCell ref="C26:D26"/>
    <mergeCell ref="C27:D27"/>
    <mergeCell ref="C28:D28"/>
    <mergeCell ref="C29:D29"/>
    <mergeCell ref="C22:D22"/>
    <mergeCell ref="C23:D23"/>
    <mergeCell ref="C24:D24"/>
    <mergeCell ref="C25:D25"/>
    <mergeCell ref="C18:D18"/>
    <mergeCell ref="C19:D19"/>
    <mergeCell ref="C20:D20"/>
    <mergeCell ref="C21:D21"/>
    <mergeCell ref="I9:K9"/>
    <mergeCell ref="L9:M9"/>
    <mergeCell ref="F10:H10"/>
    <mergeCell ref="I10:K10"/>
    <mergeCell ref="L10:M10"/>
    <mergeCell ref="C9:D9"/>
    <mergeCell ref="C10:D10"/>
    <mergeCell ref="C11:D11"/>
    <mergeCell ref="F9:H9"/>
    <mergeCell ref="F11:H11"/>
    <mergeCell ref="A73:B73"/>
    <mergeCell ref="F7:H8"/>
    <mergeCell ref="I7:K8"/>
    <mergeCell ref="C12:D12"/>
    <mergeCell ref="C13:D13"/>
    <mergeCell ref="C14:D14"/>
    <mergeCell ref="C15:D15"/>
    <mergeCell ref="C16:D16"/>
    <mergeCell ref="C17:D17"/>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N7:O8"/>
    <mergeCell ref="P7:Q8"/>
    <mergeCell ref="R7:S8"/>
    <mergeCell ref="A1:S1"/>
    <mergeCell ref="A5:B5"/>
    <mergeCell ref="A7:B8"/>
    <mergeCell ref="A3:B3"/>
    <mergeCell ref="A4:B4"/>
    <mergeCell ref="L7:M8"/>
    <mergeCell ref="N9:O9"/>
    <mergeCell ref="P9:Q9"/>
    <mergeCell ref="R9:S9"/>
    <mergeCell ref="N10:O10"/>
    <mergeCell ref="P10:Q10"/>
    <mergeCell ref="R10:S10"/>
    <mergeCell ref="N11:O11"/>
    <mergeCell ref="P11:Q11"/>
    <mergeCell ref="R11:S11"/>
    <mergeCell ref="N12:O12"/>
    <mergeCell ref="P12:Q12"/>
    <mergeCell ref="R12:S12"/>
    <mergeCell ref="N13:O13"/>
    <mergeCell ref="P13:Q13"/>
    <mergeCell ref="R13:S13"/>
    <mergeCell ref="N14:O14"/>
    <mergeCell ref="P14:Q14"/>
    <mergeCell ref="R14:S14"/>
    <mergeCell ref="N15:O15"/>
    <mergeCell ref="P15:Q15"/>
    <mergeCell ref="R15:S15"/>
    <mergeCell ref="N16:O16"/>
    <mergeCell ref="P16:Q16"/>
    <mergeCell ref="R16:S16"/>
    <mergeCell ref="N17:O17"/>
    <mergeCell ref="P17:Q17"/>
    <mergeCell ref="R17:S17"/>
    <mergeCell ref="N18:O18"/>
    <mergeCell ref="P18:Q18"/>
    <mergeCell ref="R18:S18"/>
    <mergeCell ref="N19:O19"/>
    <mergeCell ref="P19:Q19"/>
    <mergeCell ref="R19:S19"/>
    <mergeCell ref="N20:O20"/>
    <mergeCell ref="P20:Q20"/>
    <mergeCell ref="R20:S20"/>
    <mergeCell ref="N21:O21"/>
    <mergeCell ref="P21:Q21"/>
    <mergeCell ref="R21:S21"/>
    <mergeCell ref="N22:O22"/>
    <mergeCell ref="P22:Q22"/>
    <mergeCell ref="R22:S22"/>
    <mergeCell ref="N23:O23"/>
    <mergeCell ref="P23:Q23"/>
    <mergeCell ref="R23:S23"/>
    <mergeCell ref="N24:O24"/>
    <mergeCell ref="P24:Q24"/>
    <mergeCell ref="R24:S24"/>
    <mergeCell ref="N25:O25"/>
    <mergeCell ref="P25:Q25"/>
    <mergeCell ref="R25:S25"/>
    <mergeCell ref="N26:O26"/>
    <mergeCell ref="P26:Q26"/>
    <mergeCell ref="R26:S26"/>
    <mergeCell ref="N27:O27"/>
    <mergeCell ref="P27:Q27"/>
    <mergeCell ref="R27:S27"/>
    <mergeCell ref="N28:O28"/>
    <mergeCell ref="P28:Q28"/>
    <mergeCell ref="R28:S28"/>
    <mergeCell ref="N29:O29"/>
    <mergeCell ref="P29:Q29"/>
    <mergeCell ref="R29:S29"/>
    <mergeCell ref="N30:O30"/>
    <mergeCell ref="P30:Q30"/>
    <mergeCell ref="R30:S30"/>
    <mergeCell ref="N31:O31"/>
    <mergeCell ref="P31:Q31"/>
    <mergeCell ref="R31:S31"/>
    <mergeCell ref="N32:O32"/>
    <mergeCell ref="P32:Q32"/>
    <mergeCell ref="R32:S32"/>
    <mergeCell ref="N33:O33"/>
    <mergeCell ref="P33:Q33"/>
    <mergeCell ref="R33:S33"/>
    <mergeCell ref="N34:O34"/>
    <mergeCell ref="P34:Q34"/>
    <mergeCell ref="R34:S34"/>
    <mergeCell ref="N35:O35"/>
    <mergeCell ref="P35:Q35"/>
    <mergeCell ref="R35:S35"/>
    <mergeCell ref="N36:O36"/>
    <mergeCell ref="P36:Q36"/>
    <mergeCell ref="R36:S36"/>
    <mergeCell ref="N37:O37"/>
    <mergeCell ref="P37:Q37"/>
    <mergeCell ref="R37:S37"/>
    <mergeCell ref="N38:O38"/>
    <mergeCell ref="P38:Q38"/>
    <mergeCell ref="R38:S38"/>
    <mergeCell ref="N39:O39"/>
    <mergeCell ref="P39:Q39"/>
    <mergeCell ref="R39:S39"/>
    <mergeCell ref="N40:O40"/>
    <mergeCell ref="P40:Q40"/>
    <mergeCell ref="R40:S40"/>
    <mergeCell ref="N41:O41"/>
    <mergeCell ref="P41:Q41"/>
    <mergeCell ref="R41:S41"/>
    <mergeCell ref="N42:O42"/>
    <mergeCell ref="P42:Q42"/>
    <mergeCell ref="R42:S42"/>
    <mergeCell ref="N43:O43"/>
    <mergeCell ref="P43:Q43"/>
    <mergeCell ref="R43:S43"/>
    <mergeCell ref="N44:O44"/>
    <mergeCell ref="P44:Q44"/>
    <mergeCell ref="R44:S44"/>
    <mergeCell ref="N45:O45"/>
    <mergeCell ref="P45:Q45"/>
    <mergeCell ref="R45:S45"/>
    <mergeCell ref="N46:O46"/>
    <mergeCell ref="P46:Q46"/>
    <mergeCell ref="R46:S46"/>
    <mergeCell ref="N47:O47"/>
    <mergeCell ref="P47:Q47"/>
    <mergeCell ref="R47:S47"/>
    <mergeCell ref="N48:O48"/>
    <mergeCell ref="P48:Q48"/>
    <mergeCell ref="R48:S48"/>
    <mergeCell ref="N49:O49"/>
    <mergeCell ref="P49:Q49"/>
    <mergeCell ref="R49:S49"/>
    <mergeCell ref="N50:O50"/>
    <mergeCell ref="P50:Q50"/>
    <mergeCell ref="R50:S50"/>
    <mergeCell ref="N51:O51"/>
    <mergeCell ref="P51:Q51"/>
    <mergeCell ref="R51:S51"/>
    <mergeCell ref="N52:O52"/>
    <mergeCell ref="P52:Q52"/>
    <mergeCell ref="R52:S52"/>
    <mergeCell ref="N53:O53"/>
    <mergeCell ref="P53:Q53"/>
    <mergeCell ref="R53:S53"/>
    <mergeCell ref="N54:O54"/>
    <mergeCell ref="P54:Q54"/>
    <mergeCell ref="R54:S54"/>
    <mergeCell ref="N55:O55"/>
    <mergeCell ref="P55:Q55"/>
    <mergeCell ref="R55:S55"/>
    <mergeCell ref="N56:O56"/>
    <mergeCell ref="P56:Q56"/>
    <mergeCell ref="R56:S56"/>
    <mergeCell ref="N57:O57"/>
    <mergeCell ref="P57:Q57"/>
    <mergeCell ref="R57:S57"/>
    <mergeCell ref="N58:O58"/>
    <mergeCell ref="P58:Q58"/>
    <mergeCell ref="R58:S58"/>
    <mergeCell ref="N59:O59"/>
    <mergeCell ref="P59:Q59"/>
    <mergeCell ref="R59:S59"/>
    <mergeCell ref="N60:O60"/>
    <mergeCell ref="P60:Q60"/>
    <mergeCell ref="R60:S60"/>
    <mergeCell ref="N61:O61"/>
    <mergeCell ref="P61:Q61"/>
    <mergeCell ref="R61:S61"/>
    <mergeCell ref="N62:O62"/>
    <mergeCell ref="P62:Q62"/>
    <mergeCell ref="R62:S62"/>
    <mergeCell ref="N63:O63"/>
    <mergeCell ref="P63:Q63"/>
    <mergeCell ref="R63:S63"/>
    <mergeCell ref="N64:O64"/>
    <mergeCell ref="P64:Q64"/>
    <mergeCell ref="R64:S64"/>
    <mergeCell ref="N65:O65"/>
    <mergeCell ref="P65:Q65"/>
    <mergeCell ref="R65:S65"/>
    <mergeCell ref="N66:O66"/>
    <mergeCell ref="P66:Q66"/>
    <mergeCell ref="R66:S66"/>
    <mergeCell ref="N67:O67"/>
    <mergeCell ref="P67:Q67"/>
    <mergeCell ref="R67:S67"/>
    <mergeCell ref="N68:O68"/>
    <mergeCell ref="P68:Q68"/>
    <mergeCell ref="R68:S68"/>
    <mergeCell ref="P72:Q72"/>
    <mergeCell ref="R72:S72"/>
    <mergeCell ref="N69:O69"/>
    <mergeCell ref="P69:Q69"/>
    <mergeCell ref="R69:S69"/>
    <mergeCell ref="N70:O70"/>
    <mergeCell ref="P70:Q70"/>
    <mergeCell ref="R70:S70"/>
    <mergeCell ref="N73:O73"/>
    <mergeCell ref="P73:Q73"/>
    <mergeCell ref="R73:S73"/>
    <mergeCell ref="C3:S3"/>
    <mergeCell ref="C4:S4"/>
    <mergeCell ref="C5:S5"/>
    <mergeCell ref="N71:O71"/>
    <mergeCell ref="P71:Q71"/>
    <mergeCell ref="R71:S71"/>
    <mergeCell ref="N72:O72"/>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workbookViewId="0" topLeftCell="A1">
      <selection activeCell="A7" sqref="A7:B8"/>
    </sheetView>
  </sheetViews>
  <sheetFormatPr defaultColWidth="9.140625" defaultRowHeight="12.75"/>
  <cols>
    <col min="1" max="1" width="5.140625" style="37" customWidth="1"/>
    <col min="2" max="2" width="42.57421875" style="45" customWidth="1"/>
    <col min="3" max="3" width="4.7109375" style="43" customWidth="1"/>
    <col min="4" max="5" width="12.8515625" style="37" customWidth="1"/>
    <col min="6" max="11" width="9.140625" style="149" customWidth="1"/>
    <col min="12" max="16384" width="9.140625" style="37" customWidth="1"/>
  </cols>
  <sheetData>
    <row r="1" spans="1:11" s="36" customFormat="1" ht="12" thickBot="1">
      <c r="A1" s="698" t="s">
        <v>947</v>
      </c>
      <c r="B1" s="698"/>
      <c r="C1" s="698"/>
      <c r="D1" s="698"/>
      <c r="E1" s="698"/>
      <c r="F1" s="148"/>
      <c r="G1" s="148"/>
      <c r="H1" s="148"/>
      <c r="I1" s="148"/>
      <c r="J1" s="148"/>
      <c r="K1" s="148"/>
    </row>
    <row r="2" spans="1:6" s="36" customFormat="1" ht="15.75">
      <c r="A2" s="685" t="s">
        <v>295</v>
      </c>
      <c r="B2" s="686"/>
      <c r="C2" s="695"/>
      <c r="D2" s="733"/>
      <c r="E2" s="734"/>
      <c r="F2" s="249"/>
    </row>
    <row r="3" spans="1:11" ht="15.75">
      <c r="A3" s="685" t="s">
        <v>294</v>
      </c>
      <c r="B3" s="686"/>
      <c r="C3" s="703"/>
      <c r="D3" s="767"/>
      <c r="E3" s="768"/>
      <c r="F3" s="249"/>
      <c r="G3" s="37"/>
      <c r="H3" s="37"/>
      <c r="I3" s="37"/>
      <c r="J3" s="37"/>
      <c r="K3" s="37"/>
    </row>
    <row r="4" spans="1:5" ht="15.75">
      <c r="A4" s="685" t="s">
        <v>672</v>
      </c>
      <c r="B4" s="686"/>
      <c r="C4" s="620" t="str">
        <f>IF(ISBLANK(Polročná_správa!B12),"  ",Polročná_správa!B12)</f>
        <v>CHEMINVEST, a.s.</v>
      </c>
      <c r="D4" s="819"/>
      <c r="E4" s="820"/>
    </row>
    <row r="5" spans="1:5" ht="15.75">
      <c r="A5" s="685" t="s">
        <v>407</v>
      </c>
      <c r="B5" s="689"/>
      <c r="C5" s="620" t="str">
        <f>IF(ISBLANK(Polročná_správa!E6),"  ",Polročná_správa!E6)</f>
        <v>00677957</v>
      </c>
      <c r="D5" s="821"/>
      <c r="E5" s="822"/>
    </row>
    <row r="6" spans="1:5" ht="11.25" customHeight="1">
      <c r="A6" s="38"/>
      <c r="B6" s="39"/>
      <c r="C6" s="40"/>
      <c r="D6" s="38"/>
      <c r="E6" s="38"/>
    </row>
    <row r="7" spans="1:5" ht="9.75">
      <c r="A7" s="815" t="s">
        <v>635</v>
      </c>
      <c r="B7" s="816"/>
      <c r="C7" s="814" t="s">
        <v>808</v>
      </c>
      <c r="D7" s="825" t="s">
        <v>637</v>
      </c>
      <c r="E7" s="825" t="s">
        <v>809</v>
      </c>
    </row>
    <row r="8" spans="1:5" ht="46.5" customHeight="1">
      <c r="A8" s="817"/>
      <c r="B8" s="818"/>
      <c r="C8" s="814"/>
      <c r="D8" s="692"/>
      <c r="E8" s="692" t="s">
        <v>292</v>
      </c>
    </row>
    <row r="9" spans="1:5" ht="12.75">
      <c r="A9" s="823"/>
      <c r="B9" s="824"/>
      <c r="C9" s="115"/>
      <c r="D9" s="147"/>
      <c r="E9" s="147"/>
    </row>
    <row r="10" spans="1:5" ht="12.75">
      <c r="A10" s="823"/>
      <c r="B10" s="824"/>
      <c r="C10" s="115"/>
      <c r="D10" s="1"/>
      <c r="E10" s="1"/>
    </row>
    <row r="11" spans="1:5" ht="12.75">
      <c r="A11" s="823"/>
      <c r="B11" s="824"/>
      <c r="C11" s="115"/>
      <c r="D11" s="147"/>
      <c r="E11" s="147"/>
    </row>
    <row r="12" spans="1:5" ht="12.75">
      <c r="A12" s="823"/>
      <c r="B12" s="824"/>
      <c r="C12" s="115"/>
      <c r="D12" s="147"/>
      <c r="E12" s="147"/>
    </row>
    <row r="13" spans="1:5" ht="12.75">
      <c r="A13" s="823"/>
      <c r="B13" s="824"/>
      <c r="C13" s="115"/>
      <c r="D13" s="1"/>
      <c r="E13" s="1"/>
    </row>
    <row r="14" spans="1:5" ht="12.75">
      <c r="A14" s="823"/>
      <c r="B14" s="824"/>
      <c r="C14" s="115"/>
      <c r="D14" s="1"/>
      <c r="E14" s="1"/>
    </row>
    <row r="15" spans="1:5" ht="12.75">
      <c r="A15" s="823"/>
      <c r="B15" s="824"/>
      <c r="C15" s="115"/>
      <c r="D15" s="1"/>
      <c r="E15" s="1"/>
    </row>
    <row r="16" spans="1:5" ht="12.75">
      <c r="A16" s="823"/>
      <c r="B16" s="824"/>
      <c r="C16" s="115"/>
      <c r="D16" s="1"/>
      <c r="E16" s="1"/>
    </row>
    <row r="17" spans="1:5" ht="12.75">
      <c r="A17" s="823"/>
      <c r="B17" s="824"/>
      <c r="C17" s="115"/>
      <c r="D17" s="1"/>
      <c r="E17" s="1"/>
    </row>
    <row r="18" spans="1:5" ht="12.75">
      <c r="A18" s="823"/>
      <c r="B18" s="824"/>
      <c r="C18" s="115"/>
      <c r="D18" s="1"/>
      <c r="E18" s="1"/>
    </row>
    <row r="19" spans="1:5" ht="12.75">
      <c r="A19" s="823"/>
      <c r="B19" s="824"/>
      <c r="C19" s="115"/>
      <c r="D19" s="1"/>
      <c r="E19" s="1"/>
    </row>
    <row r="20" spans="1:5" ht="12.75">
      <c r="A20" s="823"/>
      <c r="B20" s="824"/>
      <c r="C20" s="115"/>
      <c r="D20" s="1"/>
      <c r="E20" s="1"/>
    </row>
    <row r="21" spans="1:5" ht="12.75">
      <c r="A21" s="823"/>
      <c r="B21" s="824"/>
      <c r="C21" s="115"/>
      <c r="D21" s="147"/>
      <c r="E21" s="147"/>
    </row>
    <row r="22" spans="1:5" ht="12.75">
      <c r="A22" s="823"/>
      <c r="B22" s="824"/>
      <c r="C22" s="115"/>
      <c r="D22" s="1"/>
      <c r="E22" s="1"/>
    </row>
    <row r="23" spans="1:5" ht="12.75">
      <c r="A23" s="823"/>
      <c r="B23" s="824"/>
      <c r="C23" s="115"/>
      <c r="D23" s="1"/>
      <c r="E23" s="1"/>
    </row>
    <row r="24" spans="1:5" ht="12.75">
      <c r="A24" s="823"/>
      <c r="B24" s="824"/>
      <c r="C24" s="115"/>
      <c r="D24" s="1"/>
      <c r="E24" s="1"/>
    </row>
    <row r="25" spans="1:5" ht="12.75">
      <c r="A25" s="823"/>
      <c r="B25" s="824"/>
      <c r="C25" s="115"/>
      <c r="D25" s="1"/>
      <c r="E25" s="1"/>
    </row>
    <row r="26" spans="1:5" ht="12.75">
      <c r="A26" s="823"/>
      <c r="B26" s="824"/>
      <c r="C26" s="115"/>
      <c r="D26" s="1"/>
      <c r="E26" s="1"/>
    </row>
    <row r="27" spans="1:5" ht="12.75">
      <c r="A27" s="823"/>
      <c r="B27" s="824"/>
      <c r="C27" s="115"/>
      <c r="D27" s="1"/>
      <c r="E27" s="1"/>
    </row>
    <row r="28" spans="1:5" ht="12.75">
      <c r="A28" s="823"/>
      <c r="B28" s="824"/>
      <c r="C28" s="115"/>
      <c r="D28" s="1"/>
      <c r="E28" s="1"/>
    </row>
    <row r="29" spans="1:5" ht="12.75">
      <c r="A29" s="823"/>
      <c r="B29" s="824"/>
      <c r="C29" s="115"/>
      <c r="D29" s="1"/>
      <c r="E29" s="1"/>
    </row>
    <row r="30" spans="1:5" ht="12.75">
      <c r="A30" s="823"/>
      <c r="B30" s="824"/>
      <c r="C30" s="115"/>
      <c r="D30" s="1"/>
      <c r="E30" s="1"/>
    </row>
    <row r="31" spans="1:5" ht="12.75">
      <c r="A31" s="823"/>
      <c r="B31" s="824"/>
      <c r="C31" s="115"/>
      <c r="D31" s="147"/>
      <c r="E31" s="147"/>
    </row>
    <row r="32" spans="1:5" ht="12.75">
      <c r="A32" s="823"/>
      <c r="B32" s="824"/>
      <c r="C32" s="115"/>
      <c r="D32" s="1"/>
      <c r="E32" s="1"/>
    </row>
    <row r="33" spans="1:5" ht="12.75">
      <c r="A33" s="823"/>
      <c r="B33" s="824"/>
      <c r="C33" s="115"/>
      <c r="D33" s="1"/>
      <c r="E33" s="1"/>
    </row>
    <row r="34" spans="1:5" ht="12.75">
      <c r="A34" s="823"/>
      <c r="B34" s="824"/>
      <c r="C34" s="115"/>
      <c r="D34" s="1"/>
      <c r="E34" s="1"/>
    </row>
    <row r="35" spans="1:5" ht="12.75">
      <c r="A35" s="823"/>
      <c r="B35" s="824"/>
      <c r="C35" s="115"/>
      <c r="D35" s="1"/>
      <c r="E35" s="1"/>
    </row>
    <row r="36" spans="1:5" ht="12.75">
      <c r="A36" s="823"/>
      <c r="B36" s="824"/>
      <c r="C36" s="115"/>
      <c r="D36" s="1"/>
      <c r="E36" s="1"/>
    </row>
    <row r="37" spans="1:5" ht="12.75">
      <c r="A37" s="823"/>
      <c r="B37" s="824"/>
      <c r="C37" s="115"/>
      <c r="D37" s="1"/>
      <c r="E37" s="1"/>
    </row>
    <row r="38" spans="1:5" ht="12.75">
      <c r="A38" s="823"/>
      <c r="B38" s="824"/>
      <c r="C38" s="115"/>
      <c r="D38" s="1"/>
      <c r="E38" s="1"/>
    </row>
    <row r="39" spans="1:5" ht="12.75">
      <c r="A39" s="823"/>
      <c r="B39" s="824"/>
      <c r="C39" s="115"/>
      <c r="D39" s="1"/>
      <c r="E39" s="1"/>
    </row>
    <row r="40" spans="1:5" ht="12.75">
      <c r="A40" s="823"/>
      <c r="B40" s="824"/>
      <c r="C40" s="115"/>
      <c r="D40" s="147"/>
      <c r="E40" s="147"/>
    </row>
    <row r="41" spans="1:5" ht="12.75">
      <c r="A41" s="823"/>
      <c r="B41" s="824"/>
      <c r="C41" s="115"/>
      <c r="D41" s="147"/>
      <c r="E41" s="147"/>
    </row>
    <row r="42" spans="1:5" ht="12.75">
      <c r="A42" s="823"/>
      <c r="B42" s="824"/>
      <c r="C42" s="115"/>
      <c r="D42" s="1"/>
      <c r="E42" s="1"/>
    </row>
    <row r="43" spans="1:5" ht="12.75">
      <c r="A43" s="823"/>
      <c r="B43" s="824"/>
      <c r="C43" s="115"/>
      <c r="D43" s="1"/>
      <c r="E43" s="1"/>
    </row>
    <row r="44" spans="1:5" ht="12.75">
      <c r="A44" s="823"/>
      <c r="B44" s="824"/>
      <c r="C44" s="115"/>
      <c r="D44" s="1"/>
      <c r="E44" s="1"/>
    </row>
    <row r="45" spans="1:5" ht="12.75">
      <c r="A45" s="823"/>
      <c r="B45" s="824"/>
      <c r="C45" s="115"/>
      <c r="D45" s="1"/>
      <c r="E45" s="1"/>
    </row>
    <row r="46" spans="1:5" ht="12.75">
      <c r="A46" s="823"/>
      <c r="B46" s="824"/>
      <c r="C46" s="115"/>
      <c r="D46" s="1"/>
      <c r="E46" s="1"/>
    </row>
    <row r="47" spans="1:5" ht="12.75">
      <c r="A47" s="823"/>
      <c r="B47" s="824"/>
      <c r="C47" s="115"/>
      <c r="D47" s="1"/>
      <c r="E47" s="1"/>
    </row>
    <row r="48" spans="1:5" ht="12.75">
      <c r="A48" s="823"/>
      <c r="B48" s="824"/>
      <c r="C48" s="115"/>
      <c r="D48" s="1"/>
      <c r="E48" s="1"/>
    </row>
    <row r="49" spans="1:5" ht="12.75">
      <c r="A49" s="823"/>
      <c r="B49" s="824"/>
      <c r="C49" s="115"/>
      <c r="D49" s="147"/>
      <c r="E49" s="147"/>
    </row>
    <row r="50" spans="1:5" ht="12.75">
      <c r="A50" s="823"/>
      <c r="B50" s="824"/>
      <c r="C50" s="115"/>
      <c r="D50" s="1"/>
      <c r="E50" s="1"/>
    </row>
    <row r="51" spans="1:5" ht="12.75">
      <c r="A51" s="823"/>
      <c r="B51" s="824"/>
      <c r="C51" s="115"/>
      <c r="D51" s="1"/>
      <c r="E51" s="1"/>
    </row>
    <row r="52" spans="1:5" ht="12.75">
      <c r="A52" s="823"/>
      <c r="B52" s="824"/>
      <c r="C52" s="115"/>
      <c r="D52" s="1"/>
      <c r="E52" s="1"/>
    </row>
    <row r="53" spans="1:5" ht="12.75">
      <c r="A53" s="823"/>
      <c r="B53" s="824"/>
      <c r="C53" s="115"/>
      <c r="D53" s="1"/>
      <c r="E53" s="1"/>
    </row>
    <row r="54" spans="1:5" ht="12.75">
      <c r="A54" s="823"/>
      <c r="B54" s="824"/>
      <c r="C54" s="115"/>
      <c r="D54" s="1"/>
      <c r="E54" s="1"/>
    </row>
    <row r="55" spans="1:5" ht="12.75">
      <c r="A55" s="823"/>
      <c r="B55" s="824"/>
      <c r="C55" s="115"/>
      <c r="D55" s="1"/>
      <c r="E55" s="1"/>
    </row>
    <row r="56" spans="1:5" ht="12.75">
      <c r="A56" s="823"/>
      <c r="B56" s="824"/>
      <c r="C56" s="115"/>
      <c r="D56" s="147"/>
      <c r="E56" s="147"/>
    </row>
    <row r="57" spans="1:5" ht="12.75">
      <c r="A57" s="823"/>
      <c r="B57" s="824"/>
      <c r="C57" s="115"/>
      <c r="D57" s="1"/>
      <c r="E57" s="1"/>
    </row>
    <row r="58" spans="1:5" ht="12.75">
      <c r="A58" s="823"/>
      <c r="B58" s="824"/>
      <c r="C58" s="115"/>
      <c r="D58" s="1"/>
      <c r="E58" s="1"/>
    </row>
    <row r="59" spans="1:5" ht="12.75">
      <c r="A59" s="823"/>
      <c r="B59" s="824"/>
      <c r="C59" s="115"/>
      <c r="D59" s="1"/>
      <c r="E59" s="1"/>
    </row>
    <row r="60" spans="1:5" ht="12.75">
      <c r="A60" s="823"/>
      <c r="B60" s="824"/>
      <c r="C60" s="115"/>
      <c r="D60" s="1"/>
      <c r="E60" s="1"/>
    </row>
    <row r="61" spans="1:5" ht="12.75">
      <c r="A61" s="823"/>
      <c r="B61" s="824"/>
      <c r="C61" s="115"/>
      <c r="D61" s="1"/>
      <c r="E61" s="1"/>
    </row>
    <row r="62" spans="1:5" ht="12.75">
      <c r="A62" s="823"/>
      <c r="B62" s="824"/>
      <c r="C62" s="115"/>
      <c r="D62" s="1"/>
      <c r="E62" s="1"/>
    </row>
    <row r="63" spans="1:5" ht="12.75">
      <c r="A63" s="823"/>
      <c r="B63" s="824"/>
      <c r="C63" s="115"/>
      <c r="D63" s="1"/>
      <c r="E63" s="1"/>
    </row>
    <row r="64" spans="1:5" ht="12.75">
      <c r="A64" s="823"/>
      <c r="B64" s="824"/>
      <c r="C64" s="115"/>
      <c r="D64" s="147"/>
      <c r="E64" s="147"/>
    </row>
    <row r="65" spans="1:5" ht="12.75">
      <c r="A65" s="823"/>
      <c r="B65" s="824"/>
      <c r="C65" s="115"/>
      <c r="D65" s="1"/>
      <c r="E65" s="1"/>
    </row>
    <row r="66" spans="1:5" ht="12.75">
      <c r="A66" s="823"/>
      <c r="B66" s="824"/>
      <c r="C66" s="115"/>
      <c r="D66" s="1"/>
      <c r="E66" s="1"/>
    </row>
    <row r="67" spans="1:5" ht="12.75">
      <c r="A67" s="823"/>
      <c r="B67" s="824"/>
      <c r="C67" s="115"/>
      <c r="D67" s="1"/>
      <c r="E67" s="1"/>
    </row>
    <row r="68" spans="1:5" ht="12.75">
      <c r="A68" s="823"/>
      <c r="B68" s="824"/>
      <c r="C68" s="115"/>
      <c r="D68" s="1"/>
      <c r="E68" s="1"/>
    </row>
    <row r="69" spans="1:5" ht="12.75">
      <c r="A69" s="823"/>
      <c r="B69" s="824"/>
      <c r="C69" s="115"/>
      <c r="D69" s="1"/>
      <c r="E69" s="1"/>
    </row>
    <row r="70" spans="1:5" ht="12.75">
      <c r="A70" s="823"/>
      <c r="B70" s="824"/>
      <c r="C70" s="115"/>
      <c r="D70" s="147"/>
      <c r="E70" s="147"/>
    </row>
    <row r="71" spans="1:5" ht="12.75">
      <c r="A71" s="823"/>
      <c r="B71" s="824"/>
      <c r="C71" s="115"/>
      <c r="D71" s="1"/>
      <c r="E71" s="1"/>
    </row>
    <row r="72" spans="1:5" ht="12.75">
      <c r="A72" s="823"/>
      <c r="B72" s="824"/>
      <c r="C72" s="115"/>
      <c r="D72" s="1"/>
      <c r="E72" s="1"/>
    </row>
    <row r="73" spans="1:5" ht="12.75">
      <c r="A73" s="823"/>
      <c r="B73" s="824"/>
      <c r="C73" s="115"/>
      <c r="D73" s="147"/>
      <c r="E73" s="147"/>
    </row>
    <row r="74" spans="1:5" ht="9.75">
      <c r="A74" s="149"/>
      <c r="B74" s="151"/>
      <c r="C74" s="152"/>
      <c r="D74" s="153"/>
      <c r="E74" s="153"/>
    </row>
    <row r="75" spans="1:5" ht="9.75">
      <c r="A75" s="149"/>
      <c r="B75" s="154"/>
      <c r="C75" s="152"/>
      <c r="D75" s="153"/>
      <c r="E75" s="153"/>
    </row>
    <row r="76" spans="1:5" ht="9.75">
      <c r="A76" s="149"/>
      <c r="B76" s="154"/>
      <c r="C76" s="152"/>
      <c r="D76" s="153"/>
      <c r="E76" s="153"/>
    </row>
    <row r="77" spans="1:5" ht="9.75">
      <c r="A77" s="149"/>
      <c r="B77" s="154"/>
      <c r="C77" s="152"/>
      <c r="D77" s="153"/>
      <c r="E77" s="153"/>
    </row>
    <row r="78" spans="1:5" ht="9.75">
      <c r="A78" s="149"/>
      <c r="B78" s="154"/>
      <c r="C78" s="152"/>
      <c r="D78" s="153"/>
      <c r="E78" s="153"/>
    </row>
    <row r="79" spans="1:5" ht="9.75">
      <c r="A79" s="149"/>
      <c r="B79" s="154"/>
      <c r="C79" s="152"/>
      <c r="D79" s="153"/>
      <c r="E79" s="153"/>
    </row>
    <row r="80" spans="1:5" ht="9.75">
      <c r="A80" s="149"/>
      <c r="B80" s="154"/>
      <c r="C80" s="152"/>
      <c r="D80" s="153"/>
      <c r="E80" s="153"/>
    </row>
    <row r="81" spans="1:5" ht="9.75">
      <c r="A81" s="149"/>
      <c r="B81" s="154"/>
      <c r="C81" s="152"/>
      <c r="D81" s="153"/>
      <c r="E81" s="153"/>
    </row>
    <row r="82" spans="1:5" ht="9.75">
      <c r="A82" s="149"/>
      <c r="B82" s="154"/>
      <c r="C82" s="152"/>
      <c r="D82" s="153"/>
      <c r="E82" s="153"/>
    </row>
    <row r="83" spans="1:5" ht="9.75">
      <c r="A83" s="149"/>
      <c r="B83" s="154"/>
      <c r="C83" s="152"/>
      <c r="D83" s="153"/>
      <c r="E83" s="153"/>
    </row>
    <row r="84" spans="1:5" ht="9.75">
      <c r="A84" s="149"/>
      <c r="B84" s="154"/>
      <c r="C84" s="152"/>
      <c r="D84" s="153"/>
      <c r="E84" s="153"/>
    </row>
    <row r="85" spans="1:5" ht="9.75">
      <c r="A85" s="149"/>
      <c r="B85" s="154"/>
      <c r="C85" s="152"/>
      <c r="D85" s="153"/>
      <c r="E85" s="153"/>
    </row>
    <row r="86" spans="1:5" ht="9.75">
      <c r="A86" s="149"/>
      <c r="B86" s="154"/>
      <c r="C86" s="152"/>
      <c r="D86" s="153"/>
      <c r="E86" s="153"/>
    </row>
    <row r="87" spans="1:5" ht="9.75">
      <c r="A87" s="149"/>
      <c r="B87" s="154"/>
      <c r="C87" s="152"/>
      <c r="D87" s="153"/>
      <c r="E87" s="153"/>
    </row>
    <row r="88" spans="1:5" ht="9.75">
      <c r="A88" s="149"/>
      <c r="B88" s="154"/>
      <c r="C88" s="152"/>
      <c r="D88" s="153"/>
      <c r="E88" s="153"/>
    </row>
    <row r="89" spans="1:5" ht="9.75">
      <c r="A89" s="149"/>
      <c r="B89" s="154"/>
      <c r="C89" s="152"/>
      <c r="D89" s="153"/>
      <c r="E89" s="153"/>
    </row>
    <row r="90" spans="1:5" ht="9.75">
      <c r="A90" s="149"/>
      <c r="B90" s="154"/>
      <c r="C90" s="152"/>
      <c r="D90" s="153"/>
      <c r="E90" s="153"/>
    </row>
    <row r="91" spans="1:5" ht="9.75">
      <c r="A91" s="149"/>
      <c r="B91" s="154"/>
      <c r="C91" s="152"/>
      <c r="D91" s="153"/>
      <c r="E91" s="153"/>
    </row>
    <row r="92" spans="1:5" ht="9.75">
      <c r="A92" s="149"/>
      <c r="B92" s="154"/>
      <c r="C92" s="152"/>
      <c r="D92" s="153"/>
      <c r="E92" s="153"/>
    </row>
    <row r="93" spans="1:5" ht="9.75">
      <c r="A93" s="149"/>
      <c r="B93" s="154"/>
      <c r="C93" s="152"/>
      <c r="D93" s="153"/>
      <c r="E93" s="153"/>
    </row>
    <row r="94" spans="1:5" ht="9.75">
      <c r="A94" s="149"/>
      <c r="B94" s="154"/>
      <c r="C94" s="152"/>
      <c r="D94" s="153"/>
      <c r="E94" s="153"/>
    </row>
    <row r="95" spans="1:5" ht="9.75">
      <c r="A95" s="149"/>
      <c r="B95" s="154"/>
      <c r="C95" s="152"/>
      <c r="D95" s="153"/>
      <c r="E95" s="153"/>
    </row>
    <row r="96" spans="1:5" ht="9.75">
      <c r="A96" s="149"/>
      <c r="B96" s="154"/>
      <c r="C96" s="152"/>
      <c r="D96" s="153"/>
      <c r="E96" s="153"/>
    </row>
    <row r="97" spans="2:5" s="149" customFormat="1" ht="9.75">
      <c r="B97" s="154"/>
      <c r="C97" s="152"/>
      <c r="D97" s="153"/>
      <c r="E97" s="153"/>
    </row>
    <row r="98" spans="2:5" s="149" customFormat="1" ht="9.75">
      <c r="B98" s="154"/>
      <c r="C98" s="152"/>
      <c r="D98" s="153"/>
      <c r="E98" s="153"/>
    </row>
    <row r="99" spans="2:5" s="149" customFormat="1" ht="9.75">
      <c r="B99" s="154"/>
      <c r="C99" s="152"/>
      <c r="D99" s="153"/>
      <c r="E99" s="153"/>
    </row>
    <row r="100" spans="2:5" s="149" customFormat="1" ht="9.75">
      <c r="B100" s="154"/>
      <c r="C100" s="152"/>
      <c r="D100" s="153"/>
      <c r="E100" s="153"/>
    </row>
    <row r="101" spans="2:5" s="149" customFormat="1" ht="9.75">
      <c r="B101" s="154"/>
      <c r="C101" s="152"/>
      <c r="D101" s="153"/>
      <c r="E101" s="153"/>
    </row>
    <row r="102" spans="2:5" s="149" customFormat="1" ht="9.75">
      <c r="B102" s="154"/>
      <c r="C102" s="152"/>
      <c r="D102" s="153"/>
      <c r="E102" s="153"/>
    </row>
    <row r="103" spans="2:5" s="149" customFormat="1" ht="9.75">
      <c r="B103" s="154"/>
      <c r="C103" s="152"/>
      <c r="D103" s="153"/>
      <c r="E103" s="153"/>
    </row>
    <row r="104" spans="2:5" s="149" customFormat="1" ht="9.75">
      <c r="B104" s="154"/>
      <c r="C104" s="152"/>
      <c r="D104" s="153"/>
      <c r="E104" s="153"/>
    </row>
    <row r="105" spans="4:5" ht="9.75">
      <c r="D105" s="44"/>
      <c r="E105" s="44"/>
    </row>
    <row r="106" spans="4:5" ht="9.75">
      <c r="D106" s="44"/>
      <c r="E106" s="44"/>
    </row>
    <row r="107" spans="4:5" ht="9.75">
      <c r="D107" s="44"/>
      <c r="E107" s="44"/>
    </row>
    <row r="108" spans="4:5" ht="9.75">
      <c r="D108" s="44"/>
      <c r="E108" s="44"/>
    </row>
    <row r="109" spans="4:5" ht="9.75">
      <c r="D109" s="44"/>
      <c r="E109" s="44"/>
    </row>
    <row r="110" spans="4:5" ht="9.75">
      <c r="D110" s="44"/>
      <c r="E110" s="44"/>
    </row>
    <row r="111" spans="4:5" ht="9.75">
      <c r="D111" s="44"/>
      <c r="E111" s="44"/>
    </row>
    <row r="112" spans="4:5" ht="9.75">
      <c r="D112" s="44"/>
      <c r="E112" s="44"/>
    </row>
    <row r="113" spans="4:5" ht="9.75">
      <c r="D113" s="44"/>
      <c r="E113" s="44"/>
    </row>
    <row r="114" spans="4:5" ht="9.75">
      <c r="D114" s="44"/>
      <c r="E114" s="44"/>
    </row>
    <row r="115" spans="4:5" ht="9.75">
      <c r="D115" s="44"/>
      <c r="E115" s="44"/>
    </row>
    <row r="116" spans="4:5" ht="9.75">
      <c r="D116" s="44"/>
      <c r="E116" s="44"/>
    </row>
    <row r="117" spans="4:5" ht="9.75">
      <c r="D117" s="44"/>
      <c r="E117" s="44"/>
    </row>
    <row r="118" spans="4:5" ht="9.75">
      <c r="D118" s="44"/>
      <c r="E118" s="44"/>
    </row>
    <row r="119" spans="4:5" ht="9.75">
      <c r="D119" s="44"/>
      <c r="E119" s="44"/>
    </row>
    <row r="120" spans="4:5" ht="9.75">
      <c r="D120" s="44"/>
      <c r="E120" s="44"/>
    </row>
    <row r="121" spans="4:5" ht="9.75">
      <c r="D121" s="44"/>
      <c r="E121" s="44"/>
    </row>
    <row r="122" spans="4:5" ht="9.75">
      <c r="D122" s="44"/>
      <c r="E122" s="44"/>
    </row>
    <row r="123" spans="4:5" ht="9.75">
      <c r="D123" s="44"/>
      <c r="E123" s="44"/>
    </row>
    <row r="124" spans="4:5" ht="9.75">
      <c r="D124" s="44"/>
      <c r="E124" s="44"/>
    </row>
    <row r="125" spans="4:5" ht="9.75">
      <c r="D125" s="44"/>
      <c r="E125" s="44"/>
    </row>
    <row r="126" spans="4:5" ht="9.75">
      <c r="D126" s="44"/>
      <c r="E126" s="44"/>
    </row>
    <row r="127" spans="4:5" ht="9.75">
      <c r="D127" s="44"/>
      <c r="E127" s="44"/>
    </row>
    <row r="128" spans="4:5" ht="9.75">
      <c r="D128" s="44"/>
      <c r="E128" s="44"/>
    </row>
    <row r="129" spans="4:5" ht="9.75">
      <c r="D129" s="44"/>
      <c r="E129" s="44"/>
    </row>
    <row r="130" spans="4:5" ht="9.75">
      <c r="D130" s="44"/>
      <c r="E130" s="44"/>
    </row>
    <row r="131" spans="4:5" ht="9.75">
      <c r="D131" s="44"/>
      <c r="E131" s="44"/>
    </row>
    <row r="132" spans="4:5" ht="9.75">
      <c r="D132" s="44"/>
      <c r="E132" s="44"/>
    </row>
    <row r="133" spans="4:5" ht="9.75">
      <c r="D133" s="44"/>
      <c r="E133" s="44"/>
    </row>
    <row r="134" spans="4:5" ht="9.75">
      <c r="D134" s="44"/>
      <c r="E134" s="44"/>
    </row>
    <row r="135" spans="4:5" ht="9.75">
      <c r="D135" s="44"/>
      <c r="E135" s="44"/>
    </row>
    <row r="136" spans="4:5" ht="9.75">
      <c r="D136" s="44"/>
      <c r="E136" s="44"/>
    </row>
    <row r="137" spans="4:5" ht="9.75">
      <c r="D137" s="44"/>
      <c r="E137" s="44"/>
    </row>
    <row r="138" spans="4:5" ht="9.75">
      <c r="D138" s="44"/>
      <c r="E138" s="44"/>
    </row>
    <row r="139" spans="4:5" ht="9.75">
      <c r="D139" s="44"/>
      <c r="E139" s="44"/>
    </row>
    <row r="140" spans="4:5" ht="9.75">
      <c r="D140" s="44"/>
      <c r="E140" s="44"/>
    </row>
    <row r="141" spans="4:5" ht="9.75">
      <c r="D141" s="44"/>
      <c r="E141" s="44"/>
    </row>
    <row r="142" spans="4:5" ht="9.75">
      <c r="D142" s="44"/>
      <c r="E142" s="44"/>
    </row>
    <row r="143" spans="4:5" ht="9.75">
      <c r="D143" s="44"/>
      <c r="E143" s="44"/>
    </row>
    <row r="144" spans="4:5" ht="9.75">
      <c r="D144" s="44"/>
      <c r="E144" s="44"/>
    </row>
    <row r="145" spans="4:5" ht="9.75">
      <c r="D145" s="44"/>
      <c r="E145" s="44"/>
    </row>
    <row r="146" spans="4:5" ht="9.75">
      <c r="D146" s="44"/>
      <c r="E146" s="44"/>
    </row>
    <row r="147" spans="4:5" ht="9.75">
      <c r="D147" s="44"/>
      <c r="E147" s="44"/>
    </row>
    <row r="148" spans="4:5" ht="9.75">
      <c r="D148" s="44"/>
      <c r="E148" s="44"/>
    </row>
    <row r="149" spans="4:5" ht="9.75">
      <c r="D149" s="44"/>
      <c r="E149" s="44"/>
    </row>
    <row r="150" spans="4:5" ht="9.75">
      <c r="D150" s="44"/>
      <c r="E150" s="44"/>
    </row>
    <row r="151" spans="4:5" ht="9.75">
      <c r="D151" s="44"/>
      <c r="E151" s="44"/>
    </row>
    <row r="152" spans="4:5" ht="9.75">
      <c r="D152" s="44"/>
      <c r="E152" s="44"/>
    </row>
    <row r="153" spans="4:5" ht="9.75">
      <c r="D153" s="44"/>
      <c r="E153" s="44"/>
    </row>
    <row r="154" spans="4:5" ht="9.75">
      <c r="D154" s="44"/>
      <c r="E154" s="44"/>
    </row>
    <row r="155" spans="4:5" ht="9.75">
      <c r="D155" s="44"/>
      <c r="E155" s="44"/>
    </row>
    <row r="156" spans="4:5" ht="9.75">
      <c r="D156" s="44"/>
      <c r="E156" s="44"/>
    </row>
    <row r="157" spans="4:5" ht="9.75">
      <c r="D157" s="44"/>
      <c r="E157" s="44"/>
    </row>
    <row r="158" spans="4:5" ht="9.75">
      <c r="D158" s="44"/>
      <c r="E158" s="44"/>
    </row>
    <row r="159" spans="4:5" ht="9.75">
      <c r="D159" s="44"/>
      <c r="E159" s="44"/>
    </row>
    <row r="160" spans="4:5" ht="9.75">
      <c r="D160" s="44"/>
      <c r="E160" s="44"/>
    </row>
    <row r="161" spans="4:5" ht="9.75">
      <c r="D161" s="44"/>
      <c r="E161" s="44"/>
    </row>
    <row r="162" spans="4:5" ht="9.75">
      <c r="D162" s="44"/>
      <c r="E162" s="44"/>
    </row>
    <row r="163" spans="4:5" ht="9.75">
      <c r="D163" s="44"/>
      <c r="E163" s="44"/>
    </row>
    <row r="164" spans="4:5" ht="9.75">
      <c r="D164" s="44"/>
      <c r="E164" s="44"/>
    </row>
    <row r="165" spans="4:5" ht="9.75">
      <c r="D165" s="44"/>
      <c r="E165" s="44"/>
    </row>
    <row r="166" spans="4:5" ht="9.75">
      <c r="D166" s="44"/>
      <c r="E166" s="44"/>
    </row>
    <row r="167" spans="4:5" ht="9.75">
      <c r="D167" s="44"/>
      <c r="E167" s="44"/>
    </row>
    <row r="168" spans="4:5" ht="9.75">
      <c r="D168" s="44"/>
      <c r="E168" s="44"/>
    </row>
    <row r="169" spans="4:5" ht="9.75">
      <c r="D169" s="44"/>
      <c r="E169" s="44"/>
    </row>
    <row r="170" spans="4:5" ht="9.75">
      <c r="D170" s="44"/>
      <c r="E170" s="44"/>
    </row>
    <row r="171" spans="4:5" ht="9.75">
      <c r="D171" s="44"/>
      <c r="E171" s="44"/>
    </row>
    <row r="172" spans="4:5" ht="9.75">
      <c r="D172" s="44"/>
      <c r="E172" s="44"/>
    </row>
    <row r="173" spans="4:5" ht="9.75">
      <c r="D173" s="44"/>
      <c r="E173" s="44"/>
    </row>
    <row r="174" spans="4:5" ht="9.75">
      <c r="D174" s="44"/>
      <c r="E174" s="44"/>
    </row>
    <row r="175" spans="4:5" ht="9.75">
      <c r="D175" s="44"/>
      <c r="E175" s="44"/>
    </row>
    <row r="176" spans="4:5" ht="9.75">
      <c r="D176" s="44"/>
      <c r="E176" s="44"/>
    </row>
    <row r="177" spans="4:5" ht="9.75">
      <c r="D177" s="44"/>
      <c r="E177" s="44"/>
    </row>
    <row r="178" spans="4:5" ht="9.75">
      <c r="D178" s="44"/>
      <c r="E178" s="44"/>
    </row>
    <row r="179" spans="4:5" ht="9.75">
      <c r="D179" s="44"/>
      <c r="E179" s="44"/>
    </row>
    <row r="180" spans="4:5" ht="9.75">
      <c r="D180" s="44"/>
      <c r="E180" s="44"/>
    </row>
    <row r="181" spans="4:5" ht="9.75">
      <c r="D181" s="44"/>
      <c r="E181" s="44"/>
    </row>
    <row r="182" spans="4:5" ht="9.75">
      <c r="D182" s="44"/>
      <c r="E182" s="44"/>
    </row>
    <row r="183" spans="4:5" ht="9.75">
      <c r="D183" s="44"/>
      <c r="E183" s="44"/>
    </row>
    <row r="184" spans="4:5" ht="9.75">
      <c r="D184" s="44"/>
      <c r="E184" s="44"/>
    </row>
    <row r="185" spans="4:5" ht="9.75">
      <c r="D185" s="44"/>
      <c r="E185" s="44"/>
    </row>
    <row r="186" spans="4:5" ht="9.75">
      <c r="D186" s="44"/>
      <c r="E186" s="44"/>
    </row>
    <row r="187" spans="4:5" ht="9.75">
      <c r="D187" s="44"/>
      <c r="E187" s="44"/>
    </row>
    <row r="188" spans="4:5" ht="9.75">
      <c r="D188" s="44"/>
      <c r="E188" s="44"/>
    </row>
    <row r="189" spans="4:5" ht="9.75">
      <c r="D189" s="44"/>
      <c r="E189" s="44"/>
    </row>
    <row r="190" spans="4:5" ht="9.75">
      <c r="D190" s="44"/>
      <c r="E190" s="44"/>
    </row>
    <row r="191" spans="4:5" ht="9.75">
      <c r="D191" s="44"/>
      <c r="E191" s="44"/>
    </row>
    <row r="192" spans="4:5" ht="9.75">
      <c r="D192" s="44"/>
      <c r="E192" s="44"/>
    </row>
    <row r="193" spans="4:5" ht="9.75">
      <c r="D193" s="44"/>
      <c r="E193" s="44"/>
    </row>
    <row r="194" spans="4:5" ht="9.75">
      <c r="D194" s="44"/>
      <c r="E194" s="44"/>
    </row>
    <row r="195" spans="4:5" ht="9.75">
      <c r="D195" s="44"/>
      <c r="E195" s="44"/>
    </row>
    <row r="196" spans="4:5" ht="9.75">
      <c r="D196" s="44"/>
      <c r="E196" s="44"/>
    </row>
    <row r="197" spans="4:5" ht="9.75">
      <c r="D197" s="44"/>
      <c r="E197" s="44"/>
    </row>
    <row r="198" spans="4:5" ht="9.75">
      <c r="D198" s="44"/>
      <c r="E198" s="44"/>
    </row>
    <row r="199" spans="4:5" ht="9.75">
      <c r="D199" s="44"/>
      <c r="E199" s="44"/>
    </row>
    <row r="200" spans="4:5" ht="9.75">
      <c r="D200" s="44"/>
      <c r="E200" s="44"/>
    </row>
    <row r="201" spans="4:5" ht="9.75">
      <c r="D201" s="44"/>
      <c r="E201" s="44"/>
    </row>
    <row r="202" spans="4:5" ht="9.75">
      <c r="D202" s="44"/>
      <c r="E202" s="44"/>
    </row>
    <row r="203" spans="4:5" ht="9.75">
      <c r="D203" s="44"/>
      <c r="E203" s="44"/>
    </row>
    <row r="204" spans="4:5" ht="9.75">
      <c r="D204" s="44"/>
      <c r="E204" s="44"/>
    </row>
    <row r="205" spans="4:5" ht="9.75">
      <c r="D205" s="44"/>
      <c r="E205" s="44"/>
    </row>
    <row r="206" spans="4:5" ht="9.75">
      <c r="D206" s="44"/>
      <c r="E206" s="44"/>
    </row>
    <row r="207" spans="4:5" ht="9.75">
      <c r="D207" s="44"/>
      <c r="E207" s="44"/>
    </row>
    <row r="208" spans="4:5" ht="9.75">
      <c r="D208" s="44"/>
      <c r="E208" s="44"/>
    </row>
    <row r="209" spans="4:5" ht="9.75">
      <c r="D209" s="44"/>
      <c r="E209" s="44"/>
    </row>
    <row r="210" spans="4:5" ht="9.75">
      <c r="D210" s="44"/>
      <c r="E210" s="44"/>
    </row>
    <row r="211" spans="4:5" ht="9.75">
      <c r="D211" s="44"/>
      <c r="E211" s="44"/>
    </row>
    <row r="212" spans="4:5" ht="9.75">
      <c r="D212" s="44"/>
      <c r="E212" s="44"/>
    </row>
    <row r="213" spans="4:5" ht="9.75">
      <c r="D213" s="44"/>
      <c r="E213" s="44"/>
    </row>
    <row r="214" spans="4:5" ht="9.75">
      <c r="D214" s="44"/>
      <c r="E214" s="44"/>
    </row>
    <row r="215" spans="4:5" ht="9.75">
      <c r="D215" s="44"/>
      <c r="E215" s="44"/>
    </row>
    <row r="216" spans="4:5" ht="9.75">
      <c r="D216" s="44"/>
      <c r="E216" s="44"/>
    </row>
    <row r="217" spans="4:5" ht="9.75">
      <c r="D217" s="44"/>
      <c r="E217" s="44"/>
    </row>
    <row r="218" spans="4:5" ht="9.75">
      <c r="D218" s="44"/>
      <c r="E218" s="44"/>
    </row>
    <row r="219" spans="4:5" ht="9.75">
      <c r="D219" s="44"/>
      <c r="E219" s="44"/>
    </row>
    <row r="220" spans="4:5" ht="9.75">
      <c r="D220" s="44"/>
      <c r="E220" s="44"/>
    </row>
    <row r="221" spans="4:5" ht="9.75">
      <c r="D221" s="44"/>
      <c r="E221" s="44"/>
    </row>
    <row r="222" spans="4:5" ht="9.75">
      <c r="D222" s="44"/>
      <c r="E222" s="44"/>
    </row>
    <row r="223" spans="4:5" ht="9.75">
      <c r="D223" s="44"/>
      <c r="E223" s="44"/>
    </row>
    <row r="224" spans="4:5" ht="9.75">
      <c r="D224" s="44"/>
      <c r="E224" s="44"/>
    </row>
    <row r="225" spans="4:5" ht="9.75">
      <c r="D225" s="44"/>
      <c r="E225" s="44"/>
    </row>
    <row r="226" spans="4:5" ht="9.75">
      <c r="D226" s="44"/>
      <c r="E226" s="44"/>
    </row>
    <row r="227" spans="4:5" ht="9.75">
      <c r="D227" s="44"/>
      <c r="E227" s="44"/>
    </row>
    <row r="228" spans="4:5" ht="9.75">
      <c r="D228" s="44"/>
      <c r="E228" s="44"/>
    </row>
    <row r="229" spans="4:5" ht="9.75">
      <c r="D229" s="44"/>
      <c r="E229" s="44"/>
    </row>
    <row r="230" spans="4:5" ht="9.75">
      <c r="D230" s="44"/>
      <c r="E230" s="44"/>
    </row>
    <row r="231" spans="4:5" ht="9.75">
      <c r="D231" s="44"/>
      <c r="E231" s="44"/>
    </row>
    <row r="232" spans="4:5" ht="9.75">
      <c r="D232" s="44"/>
      <c r="E232" s="44"/>
    </row>
    <row r="233" spans="4:5" ht="9.75">
      <c r="D233" s="44"/>
      <c r="E233" s="44"/>
    </row>
    <row r="234" spans="4:5" ht="9.75">
      <c r="D234" s="44"/>
      <c r="E234" s="44"/>
    </row>
    <row r="235" spans="4:5" ht="9.75">
      <c r="D235" s="44"/>
      <c r="E235" s="44"/>
    </row>
    <row r="236" spans="4:5" ht="9.75">
      <c r="D236" s="44"/>
      <c r="E236" s="44"/>
    </row>
    <row r="237" spans="4:5" ht="9.75">
      <c r="D237" s="44"/>
      <c r="E237" s="44"/>
    </row>
    <row r="238" spans="4:5" ht="9.75">
      <c r="D238" s="44"/>
      <c r="E238" s="44"/>
    </row>
    <row r="239" spans="4:5" ht="9.75">
      <c r="D239" s="44"/>
      <c r="E239" s="44"/>
    </row>
    <row r="240" spans="4:5" ht="9.75">
      <c r="D240" s="44"/>
      <c r="E240" s="44"/>
    </row>
    <row r="241" spans="4:5" ht="9.75">
      <c r="D241" s="44"/>
      <c r="E241" s="44"/>
    </row>
    <row r="242" spans="4:5" ht="9.75">
      <c r="D242" s="44"/>
      <c r="E242" s="44"/>
    </row>
    <row r="243" spans="4:5" ht="9.75">
      <c r="D243" s="44"/>
      <c r="E243" s="44"/>
    </row>
    <row r="244" spans="4:5" ht="9.75">
      <c r="D244" s="44"/>
      <c r="E244" s="44"/>
    </row>
    <row r="245" spans="4:5" ht="9.75">
      <c r="D245" s="44"/>
      <c r="E245" s="44"/>
    </row>
    <row r="246" spans="4:5" ht="9.75">
      <c r="D246" s="44"/>
      <c r="E246" s="44"/>
    </row>
    <row r="247" spans="4:5" ht="9.75">
      <c r="D247" s="44"/>
      <c r="E247" s="44"/>
    </row>
    <row r="248" spans="4:5" ht="9.75">
      <c r="D248" s="44"/>
      <c r="E248" s="44"/>
    </row>
    <row r="249" spans="4:5" ht="9.75">
      <c r="D249" s="44"/>
      <c r="E249" s="44"/>
    </row>
    <row r="250" spans="4:5" ht="9.75">
      <c r="D250" s="44"/>
      <c r="E250" s="44"/>
    </row>
    <row r="251" spans="4:5" ht="9.75">
      <c r="D251" s="44"/>
      <c r="E251" s="44"/>
    </row>
    <row r="252" spans="4:5" ht="9.75">
      <c r="D252" s="44"/>
      <c r="E252" s="44"/>
    </row>
    <row r="253" spans="4:5" ht="9.75">
      <c r="D253" s="44"/>
      <c r="E253" s="44"/>
    </row>
    <row r="254" spans="4:5" ht="9.75">
      <c r="D254" s="44"/>
      <c r="E254" s="44"/>
    </row>
    <row r="255" spans="4:5" ht="9.75">
      <c r="D255" s="44"/>
      <c r="E255" s="44"/>
    </row>
    <row r="256" spans="4:5" ht="9.75">
      <c r="D256" s="44"/>
      <c r="E256" s="44"/>
    </row>
    <row r="257" spans="4:5" ht="9.75">
      <c r="D257" s="44"/>
      <c r="E257" s="44"/>
    </row>
    <row r="258" spans="4:5" ht="9.75">
      <c r="D258" s="44"/>
      <c r="E258" s="44"/>
    </row>
    <row r="259" spans="4:5" ht="9.75">
      <c r="D259" s="44"/>
      <c r="E259" s="44"/>
    </row>
    <row r="260" spans="4:5" ht="9.75">
      <c r="D260" s="44"/>
      <c r="E260" s="44"/>
    </row>
    <row r="261" spans="4:5" ht="9.75">
      <c r="D261" s="44"/>
      <c r="E261" s="44"/>
    </row>
    <row r="262" spans="4:5" ht="9.75">
      <c r="D262" s="44"/>
      <c r="E262" s="44"/>
    </row>
    <row r="263" spans="4:5" ht="9.75">
      <c r="D263" s="44"/>
      <c r="E263" s="44"/>
    </row>
    <row r="264" spans="4:5" ht="9.75">
      <c r="D264" s="44"/>
      <c r="E264" s="44"/>
    </row>
    <row r="265" spans="4:5" ht="9.75">
      <c r="D265" s="44"/>
      <c r="E265" s="44"/>
    </row>
    <row r="266" spans="4:5" ht="9.75">
      <c r="D266" s="44"/>
      <c r="E266" s="44"/>
    </row>
    <row r="267" spans="4:5" ht="9.75">
      <c r="D267" s="44"/>
      <c r="E267" s="44"/>
    </row>
    <row r="268" spans="4:5" ht="9.75">
      <c r="D268" s="44"/>
      <c r="E268" s="44"/>
    </row>
    <row r="269" spans="4:5" ht="9.75">
      <c r="D269" s="44"/>
      <c r="E269" s="44"/>
    </row>
    <row r="270" spans="4:5" ht="9.75">
      <c r="D270" s="44"/>
      <c r="E270" s="44"/>
    </row>
    <row r="271" spans="4:5" ht="9.75">
      <c r="D271" s="44"/>
      <c r="E271" s="44"/>
    </row>
    <row r="272" spans="4:5" ht="9.75">
      <c r="D272" s="44"/>
      <c r="E272" s="44"/>
    </row>
    <row r="273" spans="4:5" ht="9.75">
      <c r="D273" s="44"/>
      <c r="E273" s="44"/>
    </row>
    <row r="274" spans="4:5" ht="9.75">
      <c r="D274" s="44"/>
      <c r="E274" s="44"/>
    </row>
    <row r="275" spans="4:5" ht="9.75">
      <c r="D275" s="44"/>
      <c r="E275" s="44"/>
    </row>
    <row r="276" spans="4:5" ht="9.75">
      <c r="D276" s="44"/>
      <c r="E276" s="44"/>
    </row>
    <row r="277" spans="4:5" ht="9.75">
      <c r="D277" s="44"/>
      <c r="E277" s="44"/>
    </row>
    <row r="278" spans="4:5" ht="9.75">
      <c r="D278" s="44"/>
      <c r="E278" s="44"/>
    </row>
    <row r="279" spans="4:5" ht="9.75">
      <c r="D279" s="44"/>
      <c r="E279" s="44"/>
    </row>
    <row r="280" spans="4:5" ht="9.75">
      <c r="D280" s="44"/>
      <c r="E280" s="44"/>
    </row>
    <row r="281" spans="4:5" ht="9.75">
      <c r="D281" s="44"/>
      <c r="E281" s="44"/>
    </row>
    <row r="282" spans="4:5" ht="9.75">
      <c r="D282" s="44"/>
      <c r="E282" s="44"/>
    </row>
    <row r="283" spans="4:5" ht="9.75">
      <c r="D283" s="44"/>
      <c r="E283" s="44"/>
    </row>
    <row r="284" spans="4:5" ht="9.75">
      <c r="D284" s="44"/>
      <c r="E284" s="44"/>
    </row>
    <row r="285" spans="4:5" ht="9.75">
      <c r="D285" s="44"/>
      <c r="E285" s="44"/>
    </row>
    <row r="286" spans="4:5" ht="9.75">
      <c r="D286" s="44"/>
      <c r="E286" s="44"/>
    </row>
    <row r="287" spans="4:5" ht="9.75">
      <c r="D287" s="44"/>
      <c r="E287" s="44"/>
    </row>
    <row r="288" spans="4:5" ht="9.75">
      <c r="D288" s="44"/>
      <c r="E288" s="44"/>
    </row>
    <row r="289" spans="4:5" ht="9.75">
      <c r="D289" s="44"/>
      <c r="E289" s="44"/>
    </row>
    <row r="290" spans="4:5" ht="9.75">
      <c r="D290" s="44"/>
      <c r="E290" s="44"/>
    </row>
    <row r="291" spans="4:5" ht="9.75">
      <c r="D291" s="44"/>
      <c r="E291" s="44"/>
    </row>
    <row r="292" spans="4:5" ht="9.75">
      <c r="D292" s="44"/>
      <c r="E292" s="44"/>
    </row>
    <row r="293" spans="4:5" ht="9.75">
      <c r="D293" s="44"/>
      <c r="E293" s="44"/>
    </row>
    <row r="294" spans="4:5" ht="9.75">
      <c r="D294" s="44"/>
      <c r="E294" s="44"/>
    </row>
    <row r="295" spans="4:5" ht="9.75">
      <c r="D295" s="44"/>
      <c r="E295" s="44"/>
    </row>
    <row r="296" spans="4:5" ht="9.75">
      <c r="D296" s="44"/>
      <c r="E296" s="44"/>
    </row>
    <row r="297" spans="4:5" ht="9.75">
      <c r="D297" s="44"/>
      <c r="E297" s="44"/>
    </row>
    <row r="298" spans="4:5" ht="9.75">
      <c r="D298" s="44"/>
      <c r="E298" s="44"/>
    </row>
    <row r="299" spans="4:5" ht="9.75">
      <c r="D299" s="44"/>
      <c r="E299" s="44"/>
    </row>
    <row r="300" spans="4:5" ht="9.75">
      <c r="D300" s="44"/>
      <c r="E300" s="44"/>
    </row>
    <row r="301" spans="4:5" ht="9.75">
      <c r="D301" s="44"/>
      <c r="E301" s="44"/>
    </row>
    <row r="302" spans="4:5" ht="9.75">
      <c r="D302" s="44"/>
      <c r="E302" s="44"/>
    </row>
    <row r="303" spans="4:5" ht="9.75">
      <c r="D303" s="44"/>
      <c r="E303" s="44"/>
    </row>
    <row r="304" spans="4:5" ht="9.75">
      <c r="D304" s="44"/>
      <c r="E304" s="44"/>
    </row>
    <row r="305" spans="4:5" ht="9.75">
      <c r="D305" s="44"/>
      <c r="E305" s="44"/>
    </row>
    <row r="306" spans="4:5" ht="9.75">
      <c r="D306" s="44"/>
      <c r="E306" s="44"/>
    </row>
    <row r="307" spans="4:5" ht="9.75">
      <c r="D307" s="44"/>
      <c r="E307" s="44"/>
    </row>
    <row r="308" spans="4:5" ht="9.75">
      <c r="D308" s="44"/>
      <c r="E308" s="44"/>
    </row>
    <row r="309" spans="4:5" ht="9.75">
      <c r="D309" s="44"/>
      <c r="E309" s="44"/>
    </row>
    <row r="310" spans="4:5" ht="9.75">
      <c r="D310" s="44"/>
      <c r="E310" s="44"/>
    </row>
    <row r="311" spans="4:5" ht="9.75">
      <c r="D311" s="44"/>
      <c r="E311" s="44"/>
    </row>
    <row r="312" spans="4:5" ht="9.75">
      <c r="D312" s="44"/>
      <c r="E312" s="44"/>
    </row>
    <row r="313" spans="4:5" ht="9.75">
      <c r="D313" s="44"/>
      <c r="E313" s="44"/>
    </row>
    <row r="314" spans="4:5" ht="9.75">
      <c r="D314" s="44"/>
      <c r="E314" s="44"/>
    </row>
    <row r="315" spans="4:5" ht="9.75">
      <c r="D315" s="44"/>
      <c r="E315" s="44"/>
    </row>
    <row r="316" spans="4:5" ht="9.75">
      <c r="D316" s="44"/>
      <c r="E316" s="44"/>
    </row>
    <row r="317" spans="4:5" ht="9.75">
      <c r="D317" s="44"/>
      <c r="E317" s="44"/>
    </row>
    <row r="318" spans="4:5" ht="9.75">
      <c r="D318" s="44"/>
      <c r="E318" s="44"/>
    </row>
    <row r="319" spans="4:5" ht="9.75">
      <c r="D319" s="44"/>
      <c r="E319" s="44"/>
    </row>
    <row r="320" spans="4:5" ht="9.75">
      <c r="D320" s="44"/>
      <c r="E320" s="44"/>
    </row>
    <row r="321" spans="4:5" ht="9.75">
      <c r="D321" s="44"/>
      <c r="E321" s="44"/>
    </row>
    <row r="322" spans="4:5" ht="9.75">
      <c r="D322" s="44"/>
      <c r="E322" s="44"/>
    </row>
    <row r="323" spans="4:5" ht="9.75">
      <c r="D323" s="44"/>
      <c r="E323" s="44"/>
    </row>
    <row r="324" spans="4:5" ht="9.75">
      <c r="D324" s="44"/>
      <c r="E324" s="44"/>
    </row>
    <row r="325" spans="4:5" ht="9.75">
      <c r="D325" s="44"/>
      <c r="E325" s="44"/>
    </row>
    <row r="326" spans="4:5" ht="9.75">
      <c r="D326" s="44"/>
      <c r="E326" s="44"/>
    </row>
    <row r="327" spans="4:5" ht="9.75">
      <c r="D327" s="44"/>
      <c r="E327" s="44"/>
    </row>
    <row r="328" spans="4:5" ht="9.75">
      <c r="D328" s="44"/>
      <c r="E328" s="44"/>
    </row>
    <row r="329" spans="4:5" ht="9.75">
      <c r="D329" s="44"/>
      <c r="E329" s="44"/>
    </row>
    <row r="330" spans="4:5" ht="9.75">
      <c r="D330" s="44"/>
      <c r="E330" s="44"/>
    </row>
    <row r="331" spans="4:5" ht="9.75">
      <c r="D331" s="44"/>
      <c r="E331" s="44"/>
    </row>
    <row r="332" spans="4:5" ht="9.75">
      <c r="D332" s="44"/>
      <c r="E332" s="44"/>
    </row>
    <row r="333" spans="4:5" ht="9.75">
      <c r="D333" s="44"/>
      <c r="E333" s="44"/>
    </row>
    <row r="334" spans="4:5" ht="9.75">
      <c r="D334" s="44"/>
      <c r="E334" s="44"/>
    </row>
    <row r="335" spans="4:5" ht="9.75">
      <c r="D335" s="44"/>
      <c r="E335" s="44"/>
    </row>
    <row r="336" spans="4:5" ht="9.75">
      <c r="D336" s="44"/>
      <c r="E336" s="44"/>
    </row>
    <row r="337" spans="4:5" ht="9.75">
      <c r="D337" s="44"/>
      <c r="E337" s="44"/>
    </row>
    <row r="338" spans="4:5" ht="9.75">
      <c r="D338" s="44"/>
      <c r="E338" s="44"/>
    </row>
    <row r="339" spans="4:5" ht="9.75">
      <c r="D339" s="44"/>
      <c r="E339" s="44"/>
    </row>
    <row r="340" spans="4:5" ht="9.75">
      <c r="D340" s="44"/>
      <c r="E340" s="44"/>
    </row>
    <row r="341" spans="4:5" ht="9.75">
      <c r="D341" s="44"/>
      <c r="E341" s="44"/>
    </row>
    <row r="342" spans="4:5" ht="9.75">
      <c r="D342" s="44"/>
      <c r="E342" s="44"/>
    </row>
    <row r="343" spans="4:5" ht="9.75">
      <c r="D343" s="44"/>
      <c r="E343" s="44"/>
    </row>
    <row r="344" spans="4:5" ht="9.75">
      <c r="D344" s="44"/>
      <c r="E344" s="44"/>
    </row>
    <row r="345" spans="4:5" ht="9.75">
      <c r="D345" s="44"/>
      <c r="E345" s="44"/>
    </row>
    <row r="346" spans="4:5" ht="9.75">
      <c r="D346" s="44"/>
      <c r="E346" s="44"/>
    </row>
    <row r="347" spans="4:5" ht="9.75">
      <c r="D347" s="44"/>
      <c r="E347" s="44"/>
    </row>
    <row r="348" spans="4:5" ht="9.75">
      <c r="D348" s="44"/>
      <c r="E348" s="44"/>
    </row>
    <row r="349" spans="4:5" ht="9.75">
      <c r="D349" s="44"/>
      <c r="E349" s="44"/>
    </row>
    <row r="350" spans="4:5" ht="9.75">
      <c r="D350" s="44"/>
      <c r="E350" s="44"/>
    </row>
    <row r="351" spans="4:5" ht="9.75">
      <c r="D351" s="44"/>
      <c r="E351" s="44"/>
    </row>
    <row r="352" spans="4:5" ht="9.75">
      <c r="D352" s="44"/>
      <c r="E352" s="44"/>
    </row>
    <row r="353" spans="4:5" ht="9.75">
      <c r="D353" s="44"/>
      <c r="E353" s="44"/>
    </row>
    <row r="354" spans="4:5" ht="9.75">
      <c r="D354" s="44"/>
      <c r="E354" s="44"/>
    </row>
    <row r="355" spans="4:5" ht="9.75">
      <c r="D355" s="44"/>
      <c r="E355" s="44"/>
    </row>
    <row r="356" spans="4:5" ht="9.75">
      <c r="D356" s="44"/>
      <c r="E356" s="44"/>
    </row>
    <row r="357" spans="4:5" ht="9.75">
      <c r="D357" s="44"/>
      <c r="E357" s="44"/>
    </row>
    <row r="358" spans="4:5" ht="9.75">
      <c r="D358" s="44"/>
      <c r="E358" s="44"/>
    </row>
    <row r="359" spans="4:5" ht="9.75">
      <c r="D359" s="44"/>
      <c r="E359" s="44"/>
    </row>
    <row r="360" spans="4:5" ht="9.75">
      <c r="D360" s="44"/>
      <c r="E360" s="44"/>
    </row>
    <row r="361" spans="4:5" ht="9.75">
      <c r="D361" s="44"/>
      <c r="E361" s="44"/>
    </row>
    <row r="362" spans="4:5" ht="9.75">
      <c r="D362" s="44"/>
      <c r="E362" s="44"/>
    </row>
    <row r="363" spans="4:5" ht="9.75">
      <c r="D363" s="44"/>
      <c r="E363" s="44"/>
    </row>
    <row r="364" spans="4:5" ht="9.75">
      <c r="D364" s="44"/>
      <c r="E364" s="44"/>
    </row>
    <row r="365" spans="4:5" ht="9.75">
      <c r="D365" s="44"/>
      <c r="E365" s="44"/>
    </row>
    <row r="366" spans="4:5" ht="9.75">
      <c r="D366" s="44"/>
      <c r="E366" s="44"/>
    </row>
    <row r="367" spans="4:5" ht="9.75">
      <c r="D367" s="44"/>
      <c r="E367" s="44"/>
    </row>
    <row r="368" spans="4:5" ht="9.75">
      <c r="D368" s="44"/>
      <c r="E368" s="44"/>
    </row>
    <row r="369" spans="4:5" ht="9.75">
      <c r="D369" s="44"/>
      <c r="E369" s="44"/>
    </row>
    <row r="370" spans="4:5" ht="9.75">
      <c r="D370" s="44"/>
      <c r="E370" s="44"/>
    </row>
    <row r="371" spans="4:5" ht="9.75">
      <c r="D371" s="44"/>
      <c r="E371" s="44"/>
    </row>
    <row r="372" spans="4:5" ht="9.75">
      <c r="D372" s="44"/>
      <c r="E372" s="44"/>
    </row>
    <row r="373" spans="4:5" ht="9.75">
      <c r="D373" s="44"/>
      <c r="E373" s="44"/>
    </row>
    <row r="374" spans="4:5" ht="9.75">
      <c r="D374" s="44"/>
      <c r="E374" s="44"/>
    </row>
    <row r="375" spans="4:5" ht="9.75">
      <c r="D375" s="44"/>
      <c r="E375" s="44"/>
    </row>
    <row r="376" spans="4:5" ht="9.75">
      <c r="D376" s="44"/>
      <c r="E376" s="44"/>
    </row>
    <row r="377" spans="4:5" ht="9.75">
      <c r="D377" s="44"/>
      <c r="E377" s="44"/>
    </row>
    <row r="378" spans="4:5" ht="9.75">
      <c r="D378" s="44"/>
      <c r="E378" s="44"/>
    </row>
    <row r="379" spans="4:5" ht="9.75">
      <c r="D379" s="44"/>
      <c r="E379" s="44"/>
    </row>
    <row r="380" spans="4:5" ht="9.75">
      <c r="D380" s="44"/>
      <c r="E380" s="44"/>
    </row>
    <row r="381" spans="4:5" ht="9.75">
      <c r="D381" s="44"/>
      <c r="E381" s="44"/>
    </row>
    <row r="382" spans="4:5" ht="9.75">
      <c r="D382" s="44"/>
      <c r="E382" s="44"/>
    </row>
    <row r="383" spans="4:5" ht="9.75">
      <c r="D383" s="44"/>
      <c r="E383" s="44"/>
    </row>
    <row r="384" spans="4:5" ht="9.75">
      <c r="D384" s="44"/>
      <c r="E384" s="44"/>
    </row>
    <row r="385" spans="4:5" ht="9.75">
      <c r="D385" s="44"/>
      <c r="E385" s="44"/>
    </row>
    <row r="386" spans="4:5" ht="9.75">
      <c r="D386" s="44"/>
      <c r="E386" s="44"/>
    </row>
    <row r="387" spans="4:5" ht="9.75">
      <c r="D387" s="44"/>
      <c r="E387" s="44"/>
    </row>
    <row r="388" spans="4:5" ht="9.75">
      <c r="D388" s="44"/>
      <c r="E388" s="44"/>
    </row>
    <row r="389" spans="4:5" ht="9.75">
      <c r="D389" s="44"/>
      <c r="E389" s="44"/>
    </row>
    <row r="390" spans="4:5" ht="9.75">
      <c r="D390" s="44"/>
      <c r="E390" s="44"/>
    </row>
    <row r="391" spans="4:5" ht="9.75">
      <c r="D391" s="44"/>
      <c r="E391" s="44"/>
    </row>
    <row r="392" spans="4:5" ht="9.75">
      <c r="D392" s="44"/>
      <c r="E392" s="44"/>
    </row>
    <row r="393" spans="4:5" ht="9.75">
      <c r="D393" s="44"/>
      <c r="E393" s="44"/>
    </row>
    <row r="394" spans="4:5" ht="9.75">
      <c r="D394" s="44"/>
      <c r="E394" s="44"/>
    </row>
    <row r="395" spans="4:5" ht="9.75">
      <c r="D395" s="44"/>
      <c r="E395" s="44"/>
    </row>
    <row r="396" spans="4:5" ht="9.75">
      <c r="D396" s="44"/>
      <c r="E396" s="44"/>
    </row>
    <row r="397" spans="4:5" ht="9.75">
      <c r="D397" s="44"/>
      <c r="E397" s="44"/>
    </row>
    <row r="398" spans="4:5" ht="9.75">
      <c r="D398" s="44"/>
      <c r="E398" s="44"/>
    </row>
    <row r="399" spans="4:5" ht="9.75">
      <c r="D399" s="44"/>
      <c r="E399" s="44"/>
    </row>
    <row r="400" spans="4:5" ht="9.75">
      <c r="D400" s="44"/>
      <c r="E400" s="44"/>
    </row>
    <row r="401" spans="4:5" ht="9.75">
      <c r="D401" s="44"/>
      <c r="E401" s="44"/>
    </row>
    <row r="402" spans="4:5" ht="9.75">
      <c r="D402" s="44"/>
      <c r="E402" s="44"/>
    </row>
    <row r="403" spans="4:5" ht="9.75">
      <c r="D403" s="44"/>
      <c r="E403" s="44"/>
    </row>
    <row r="404" spans="4:5" ht="9.75">
      <c r="D404" s="44"/>
      <c r="E404" s="44"/>
    </row>
    <row r="405" spans="4:5" ht="9.75">
      <c r="D405" s="44"/>
      <c r="E405" s="44"/>
    </row>
    <row r="406" spans="4:5" ht="9.75">
      <c r="D406" s="44"/>
      <c r="E406" s="44"/>
    </row>
    <row r="407" spans="4:5" ht="9.75">
      <c r="D407" s="44"/>
      <c r="E407" s="44"/>
    </row>
    <row r="408" spans="4:5" ht="9.75">
      <c r="D408" s="44"/>
      <c r="E408" s="44"/>
    </row>
    <row r="409" spans="4:5" ht="9.75">
      <c r="D409" s="44"/>
      <c r="E409" s="44"/>
    </row>
    <row r="410" spans="4:5" ht="9.75">
      <c r="D410" s="44"/>
      <c r="E410" s="44"/>
    </row>
    <row r="411" spans="4:5" ht="9.75">
      <c r="D411" s="44"/>
      <c r="E411" s="44"/>
    </row>
    <row r="412" spans="4:5" ht="9.75">
      <c r="D412" s="44"/>
      <c r="E412" s="44"/>
    </row>
    <row r="413" spans="4:5" ht="9.75">
      <c r="D413" s="44"/>
      <c r="E413" s="44"/>
    </row>
    <row r="414" spans="4:5" ht="9.75">
      <c r="D414" s="44"/>
      <c r="E414" s="44"/>
    </row>
    <row r="415" spans="4:5" ht="9.75">
      <c r="D415" s="44"/>
      <c r="E415" s="44"/>
    </row>
    <row r="416" spans="4:5" ht="9.75">
      <c r="D416" s="44"/>
      <c r="E416" s="44"/>
    </row>
    <row r="417" spans="4:5" ht="9.75">
      <c r="D417" s="44"/>
      <c r="E417" s="44"/>
    </row>
    <row r="418" spans="4:5" ht="9.75">
      <c r="D418" s="44"/>
      <c r="E418" s="44"/>
    </row>
    <row r="419" spans="4:5" ht="9.75">
      <c r="D419" s="44"/>
      <c r="E419" s="44"/>
    </row>
    <row r="420" spans="4:5" ht="9.75">
      <c r="D420" s="44"/>
      <c r="E420" s="44"/>
    </row>
    <row r="421" spans="4:5" ht="9.75">
      <c r="D421" s="44"/>
      <c r="E421" s="44"/>
    </row>
    <row r="422" spans="4:5" ht="9.75">
      <c r="D422" s="44"/>
      <c r="E422" s="44"/>
    </row>
    <row r="423" spans="4:5" ht="9.75">
      <c r="D423" s="44"/>
      <c r="E423" s="44"/>
    </row>
    <row r="424" spans="4:5" ht="9.75">
      <c r="D424" s="44"/>
      <c r="E424" s="44"/>
    </row>
    <row r="425" spans="4:5" ht="9.75">
      <c r="D425" s="44"/>
      <c r="E425" s="44"/>
    </row>
    <row r="426" spans="4:5" ht="9.75">
      <c r="D426" s="44"/>
      <c r="E426" s="44"/>
    </row>
    <row r="427" spans="4:5" ht="9.75">
      <c r="D427" s="44"/>
      <c r="E427" s="44"/>
    </row>
    <row r="428" spans="4:5" ht="9.75">
      <c r="D428" s="44"/>
      <c r="E428" s="44"/>
    </row>
    <row r="429" spans="4:5" ht="9.75">
      <c r="D429" s="44"/>
      <c r="E429" s="44"/>
    </row>
    <row r="430" spans="4:5" ht="9.75">
      <c r="D430" s="44"/>
      <c r="E430" s="44"/>
    </row>
    <row r="431" spans="4:5" ht="9.75">
      <c r="D431" s="44"/>
      <c r="E431" s="44"/>
    </row>
    <row r="432" spans="4:5" ht="9.75">
      <c r="D432" s="44"/>
      <c r="E432" s="44"/>
    </row>
    <row r="433" spans="4:5" ht="9.75">
      <c r="D433" s="44"/>
      <c r="E433" s="44"/>
    </row>
    <row r="434" spans="4:5" ht="9.75">
      <c r="D434" s="44"/>
      <c r="E434" s="44"/>
    </row>
    <row r="435" spans="4:5" ht="9.75">
      <c r="D435" s="44"/>
      <c r="E435" s="44"/>
    </row>
    <row r="436" spans="4:5" ht="9.75">
      <c r="D436" s="44"/>
      <c r="E436" s="44"/>
    </row>
    <row r="437" spans="4:5" ht="9.75">
      <c r="D437" s="44"/>
      <c r="E437" s="44"/>
    </row>
    <row r="438" spans="4:5" ht="9.75">
      <c r="D438" s="44"/>
      <c r="E438" s="44"/>
    </row>
    <row r="439" spans="4:5" ht="9.75">
      <c r="D439" s="44"/>
      <c r="E439" s="44"/>
    </row>
    <row r="440" spans="4:5" ht="9.75">
      <c r="D440" s="44"/>
      <c r="E440" s="44"/>
    </row>
    <row r="441" spans="4:5" ht="9.75">
      <c r="D441" s="44"/>
      <c r="E441" s="44"/>
    </row>
    <row r="442" spans="4:5" ht="9.75">
      <c r="D442" s="44"/>
      <c r="E442" s="44"/>
    </row>
    <row r="443" spans="4:5" ht="9.75">
      <c r="D443" s="44"/>
      <c r="E443" s="44"/>
    </row>
    <row r="444" spans="4:5" ht="9.75">
      <c r="D444" s="44"/>
      <c r="E444" s="44"/>
    </row>
    <row r="445" spans="4:5" ht="9.75">
      <c r="D445" s="44"/>
      <c r="E445" s="44"/>
    </row>
    <row r="446" spans="4:5" ht="9.75">
      <c r="D446" s="44"/>
      <c r="E446" s="44"/>
    </row>
    <row r="447" spans="4:5" ht="9.75">
      <c r="D447" s="44"/>
      <c r="E447" s="44"/>
    </row>
    <row r="448" spans="4:5" ht="9.75">
      <c r="D448" s="44"/>
      <c r="E448" s="44"/>
    </row>
    <row r="449" spans="4:5" ht="9.75">
      <c r="D449" s="44"/>
      <c r="E449" s="44"/>
    </row>
    <row r="450" spans="4:5" ht="9.75">
      <c r="D450" s="44"/>
      <c r="E450" s="44"/>
    </row>
    <row r="451" spans="4:5" ht="9.75">
      <c r="D451" s="44"/>
      <c r="E451" s="44"/>
    </row>
    <row r="452" spans="4:5" ht="9.75">
      <c r="D452" s="44"/>
      <c r="E452" s="44"/>
    </row>
    <row r="453" spans="4:5" ht="9.75">
      <c r="D453" s="44"/>
      <c r="E453" s="44"/>
    </row>
    <row r="454" spans="4:5" ht="9.75">
      <c r="D454" s="44"/>
      <c r="E454" s="44"/>
    </row>
    <row r="455" spans="4:5" ht="9.75">
      <c r="D455" s="44"/>
      <c r="E455" s="44"/>
    </row>
    <row r="456" spans="4:5" ht="9.75">
      <c r="D456" s="44"/>
      <c r="E456" s="44"/>
    </row>
    <row r="457" spans="4:5" ht="9.75">
      <c r="D457" s="44"/>
      <c r="E457" s="44"/>
    </row>
    <row r="458" spans="4:5" ht="9.75">
      <c r="D458" s="44"/>
      <c r="E458" s="44"/>
    </row>
    <row r="459" spans="4:5" ht="9.75">
      <c r="D459" s="44"/>
      <c r="E459" s="44"/>
    </row>
    <row r="460" spans="4:5" ht="9.75">
      <c r="D460" s="44"/>
      <c r="E460" s="44"/>
    </row>
    <row r="461" spans="4:5" ht="9.75">
      <c r="D461" s="44"/>
      <c r="E461" s="44"/>
    </row>
    <row r="462" spans="4:5" ht="9.75">
      <c r="D462" s="44"/>
      <c r="E462" s="44"/>
    </row>
    <row r="463" spans="4:5" ht="9.75">
      <c r="D463" s="44"/>
      <c r="E463" s="44"/>
    </row>
    <row r="464" spans="4:5" ht="9.75">
      <c r="D464" s="44"/>
      <c r="E464" s="44"/>
    </row>
    <row r="465" spans="4:5" ht="9.75">
      <c r="D465" s="44"/>
      <c r="E465" s="44"/>
    </row>
    <row r="466" spans="4:5" ht="9.75">
      <c r="D466" s="44"/>
      <c r="E466" s="44"/>
    </row>
    <row r="467" spans="4:5" ht="9.75">
      <c r="D467" s="44"/>
      <c r="E467" s="44"/>
    </row>
    <row r="468" spans="4:5" ht="9.75">
      <c r="D468" s="44"/>
      <c r="E468" s="44"/>
    </row>
    <row r="469" spans="4:5" ht="9.75">
      <c r="D469" s="44"/>
      <c r="E469" s="44"/>
    </row>
    <row r="470" spans="4:5" ht="9.75">
      <c r="D470" s="44"/>
      <c r="E470" s="44"/>
    </row>
    <row r="471" spans="4:5" ht="9.75">
      <c r="D471" s="44"/>
      <c r="E471" s="44"/>
    </row>
    <row r="472" spans="4:5" ht="9.75">
      <c r="D472" s="44"/>
      <c r="E472" s="44"/>
    </row>
    <row r="473" spans="4:5" ht="9.75">
      <c r="D473" s="44"/>
      <c r="E473" s="44"/>
    </row>
    <row r="474" spans="4:5" ht="9.75">
      <c r="D474" s="44"/>
      <c r="E474" s="44"/>
    </row>
    <row r="475" spans="4:5" ht="9.75">
      <c r="D475" s="44"/>
      <c r="E475" s="44"/>
    </row>
    <row r="476" spans="4:5" ht="9.75">
      <c r="D476" s="44"/>
      <c r="E476" s="44"/>
    </row>
    <row r="477" spans="4:5" ht="9.75">
      <c r="D477" s="44"/>
      <c r="E477" s="44"/>
    </row>
    <row r="478" spans="4:5" ht="9.75">
      <c r="D478" s="44"/>
      <c r="E478" s="44"/>
    </row>
    <row r="479" spans="4:5" ht="9.75">
      <c r="D479" s="44"/>
      <c r="E479" s="44"/>
    </row>
    <row r="480" spans="4:5" ht="9.75">
      <c r="D480" s="44"/>
      <c r="E480" s="44"/>
    </row>
    <row r="481" spans="4:5" ht="9.75">
      <c r="D481" s="44"/>
      <c r="E481" s="44"/>
    </row>
    <row r="482" spans="4:5" ht="9.75">
      <c r="D482" s="44"/>
      <c r="E482" s="44"/>
    </row>
    <row r="483" spans="4:5" ht="9.75">
      <c r="D483" s="44"/>
      <c r="E483" s="44"/>
    </row>
    <row r="484" spans="4:5" ht="9.75">
      <c r="D484" s="44"/>
      <c r="E484" s="44"/>
    </row>
    <row r="485" spans="4:5" ht="9.75">
      <c r="D485" s="44"/>
      <c r="E485" s="44"/>
    </row>
    <row r="486" spans="4:5" ht="9.75">
      <c r="D486" s="44"/>
      <c r="E486" s="44"/>
    </row>
    <row r="487" spans="4:5" ht="9.75">
      <c r="D487" s="44"/>
      <c r="E487" s="44"/>
    </row>
    <row r="488" spans="4:5" ht="9.75">
      <c r="D488" s="44"/>
      <c r="E488" s="44"/>
    </row>
    <row r="489" spans="4:5" ht="9.75">
      <c r="D489" s="44"/>
      <c r="E489" s="44"/>
    </row>
    <row r="490" spans="4:5" ht="9.75">
      <c r="D490" s="44"/>
      <c r="E490" s="44"/>
    </row>
    <row r="491" spans="4:5" ht="9.75">
      <c r="D491" s="44"/>
      <c r="E491" s="44"/>
    </row>
    <row r="492" spans="4:5" ht="9.75">
      <c r="D492" s="44"/>
      <c r="E492" s="44"/>
    </row>
    <row r="493" spans="4:5" ht="9.75">
      <c r="D493" s="44"/>
      <c r="E493" s="44"/>
    </row>
    <row r="494" spans="4:5" ht="9.75">
      <c r="D494" s="44"/>
      <c r="E494" s="44"/>
    </row>
    <row r="495" spans="4:5" ht="9.75">
      <c r="D495" s="44"/>
      <c r="E495" s="44"/>
    </row>
    <row r="496" spans="4:5" ht="9.75">
      <c r="D496" s="44"/>
      <c r="E496" s="44"/>
    </row>
    <row r="497" spans="4:5" ht="9.75">
      <c r="D497" s="44"/>
      <c r="E497" s="44"/>
    </row>
    <row r="498" spans="4:5" ht="9.75">
      <c r="D498" s="44"/>
      <c r="E498" s="44"/>
    </row>
    <row r="499" spans="4:5" ht="9.75">
      <c r="D499" s="44"/>
      <c r="E499" s="44"/>
    </row>
    <row r="500" spans="4:5" ht="9.75">
      <c r="D500" s="44"/>
      <c r="E500" s="44"/>
    </row>
    <row r="501" spans="4:5" ht="9.75">
      <c r="D501" s="44"/>
      <c r="E501" s="44"/>
    </row>
    <row r="502" spans="4:5" ht="9.75">
      <c r="D502" s="44"/>
      <c r="E502" s="44"/>
    </row>
    <row r="503" spans="4:5" ht="9.75">
      <c r="D503" s="44"/>
      <c r="E503" s="44"/>
    </row>
    <row r="504" spans="4:5" ht="9.75">
      <c r="D504" s="44"/>
      <c r="E504" s="44"/>
    </row>
    <row r="505" spans="4:5" ht="9.75">
      <c r="D505" s="44"/>
      <c r="E505" s="44"/>
    </row>
    <row r="506" spans="4:5" ht="9.75">
      <c r="D506" s="44"/>
      <c r="E506" s="44"/>
    </row>
    <row r="507" spans="4:5" ht="9.75">
      <c r="D507" s="44"/>
      <c r="E507" s="44"/>
    </row>
    <row r="508" spans="4:5" ht="9.75">
      <c r="D508" s="44"/>
      <c r="E508" s="44"/>
    </row>
    <row r="509" spans="4:5" ht="9.75">
      <c r="D509" s="44"/>
      <c r="E509" s="44"/>
    </row>
    <row r="510" spans="4:5" ht="9.75">
      <c r="D510" s="44"/>
      <c r="E510" s="44"/>
    </row>
    <row r="511" spans="4:5" ht="9.75">
      <c r="D511" s="44"/>
      <c r="E511" s="44"/>
    </row>
    <row r="512" spans="4:5" ht="9.75">
      <c r="D512" s="44"/>
      <c r="E512" s="44"/>
    </row>
    <row r="513" spans="4:5" ht="9.75">
      <c r="D513" s="44"/>
      <c r="E513" s="44"/>
    </row>
    <row r="514" spans="4:5" ht="9.75">
      <c r="D514" s="44"/>
      <c r="E514" s="44"/>
    </row>
    <row r="515" spans="4:5" ht="9.75">
      <c r="D515" s="44"/>
      <c r="E515" s="44"/>
    </row>
    <row r="516" spans="4:5" ht="9.75">
      <c r="D516" s="44"/>
      <c r="E516" s="44"/>
    </row>
    <row r="517" spans="4:5" ht="9.75">
      <c r="D517" s="44"/>
      <c r="E517" s="44"/>
    </row>
    <row r="518" spans="4:5" ht="9.75">
      <c r="D518" s="44"/>
      <c r="E518" s="44"/>
    </row>
    <row r="519" spans="4:5" ht="9.75">
      <c r="D519" s="44"/>
      <c r="E519" s="44"/>
    </row>
    <row r="520" spans="4:5" ht="9.75">
      <c r="D520" s="44"/>
      <c r="E520" s="44"/>
    </row>
    <row r="521" spans="4:5" ht="9.75">
      <c r="D521" s="44"/>
      <c r="E521" s="44"/>
    </row>
    <row r="522" spans="4:5" ht="9.75">
      <c r="D522" s="44"/>
      <c r="E522" s="44"/>
    </row>
    <row r="523" spans="4:5" ht="9.75">
      <c r="D523" s="44"/>
      <c r="E523" s="44"/>
    </row>
    <row r="524" spans="4:5" ht="9.75">
      <c r="D524" s="44"/>
      <c r="E524" s="44"/>
    </row>
    <row r="525" spans="4:5" ht="9.75">
      <c r="D525" s="44"/>
      <c r="E525" s="44"/>
    </row>
    <row r="526" spans="4:5" ht="9.75">
      <c r="D526" s="44"/>
      <c r="E526" s="44"/>
    </row>
    <row r="527" spans="4:5" ht="9.75">
      <c r="D527" s="44"/>
      <c r="E527" s="44"/>
    </row>
    <row r="528" spans="4:5" ht="9.75">
      <c r="D528" s="44"/>
      <c r="E528" s="44"/>
    </row>
    <row r="529" spans="4:5" ht="9.75">
      <c r="D529" s="44"/>
      <c r="E529" s="44"/>
    </row>
    <row r="530" spans="4:5" ht="9.75">
      <c r="D530" s="44"/>
      <c r="E530" s="44"/>
    </row>
    <row r="531" spans="4:5" ht="9.75">
      <c r="D531" s="44"/>
      <c r="E531" s="44"/>
    </row>
    <row r="532" spans="4:5" ht="9.75">
      <c r="D532" s="44"/>
      <c r="E532" s="44"/>
    </row>
    <row r="533" spans="4:5" ht="9.75">
      <c r="D533" s="44"/>
      <c r="E533" s="44"/>
    </row>
    <row r="534" spans="4:5" ht="9.75">
      <c r="D534" s="44"/>
      <c r="E534" s="44"/>
    </row>
    <row r="535" spans="4:5" ht="9.75">
      <c r="D535" s="44"/>
      <c r="E535" s="44"/>
    </row>
    <row r="536" spans="4:5" ht="9.75">
      <c r="D536" s="44"/>
      <c r="E536" s="44"/>
    </row>
    <row r="537" spans="4:5" ht="9.75">
      <c r="D537" s="44"/>
      <c r="E537" s="44"/>
    </row>
    <row r="538" spans="4:5" ht="9.75">
      <c r="D538" s="44"/>
      <c r="E538" s="44"/>
    </row>
    <row r="539" spans="4:5" ht="9.75">
      <c r="D539" s="44"/>
      <c r="E539" s="44"/>
    </row>
    <row r="540" spans="4:5" ht="9.75">
      <c r="D540" s="44"/>
      <c r="E540" s="44"/>
    </row>
    <row r="541" spans="4:5" ht="9.75">
      <c r="D541" s="44"/>
      <c r="E541" s="44"/>
    </row>
    <row r="542" spans="4:5" ht="9.75">
      <c r="D542" s="44"/>
      <c r="E542" s="44"/>
    </row>
    <row r="543" spans="4:5" ht="9.75">
      <c r="D543" s="44"/>
      <c r="E543" s="44"/>
    </row>
    <row r="544" spans="4:5" ht="9.75">
      <c r="D544" s="44"/>
      <c r="E544" s="44"/>
    </row>
    <row r="545" spans="4:5" ht="9.75">
      <c r="D545" s="44"/>
      <c r="E545" s="44"/>
    </row>
    <row r="546" spans="4:5" ht="9.75">
      <c r="D546" s="44"/>
      <c r="E546" s="44"/>
    </row>
    <row r="547" spans="4:5" ht="9.75">
      <c r="D547" s="44"/>
      <c r="E547" s="44"/>
    </row>
    <row r="548" spans="4:5" ht="9.75">
      <c r="D548" s="44"/>
      <c r="E548" s="44"/>
    </row>
    <row r="549" spans="4:5" ht="9.75">
      <c r="D549" s="44"/>
      <c r="E549" s="44"/>
    </row>
    <row r="550" spans="4:5" ht="9.75">
      <c r="D550" s="44"/>
      <c r="E550" s="44"/>
    </row>
    <row r="551" spans="4:5" ht="9.75">
      <c r="D551" s="44"/>
      <c r="E551" s="44"/>
    </row>
    <row r="552" spans="4:5" ht="9.75">
      <c r="D552" s="44"/>
      <c r="E552" s="44"/>
    </row>
    <row r="553" spans="4:5" ht="9.75">
      <c r="D553" s="44"/>
      <c r="E553" s="44"/>
    </row>
    <row r="554" spans="4:5" ht="9.75">
      <c r="D554" s="44"/>
      <c r="E554" s="44"/>
    </row>
    <row r="555" spans="4:5" ht="9.75">
      <c r="D555" s="44"/>
      <c r="E555" s="44"/>
    </row>
    <row r="556" spans="4:5" ht="9.75">
      <c r="D556" s="44"/>
      <c r="E556" s="44"/>
    </row>
    <row r="557" spans="4:5" ht="9.75">
      <c r="D557" s="44"/>
      <c r="E557" s="44"/>
    </row>
    <row r="558" spans="4:5" ht="9.75">
      <c r="D558" s="44"/>
      <c r="E558" s="44"/>
    </row>
    <row r="559" spans="4:5" ht="9.75">
      <c r="D559" s="44"/>
      <c r="E559" s="44"/>
    </row>
    <row r="560" spans="4:5" ht="9.75">
      <c r="D560" s="44"/>
      <c r="E560" s="44"/>
    </row>
    <row r="561" spans="4:5" ht="9.75">
      <c r="D561" s="44"/>
      <c r="E561" s="44"/>
    </row>
    <row r="562" spans="4:5" ht="9.75">
      <c r="D562" s="44"/>
      <c r="E562" s="44"/>
    </row>
    <row r="563" spans="4:5" ht="9.75">
      <c r="D563" s="44"/>
      <c r="E563" s="44"/>
    </row>
    <row r="564" spans="4:5" ht="9.75">
      <c r="D564" s="44"/>
      <c r="E564" s="44"/>
    </row>
    <row r="565" spans="4:5" ht="9.75">
      <c r="D565" s="44"/>
      <c r="E565" s="44"/>
    </row>
    <row r="566" spans="4:5" ht="9.75">
      <c r="D566" s="44"/>
      <c r="E566" s="44"/>
    </row>
    <row r="567" spans="4:5" ht="9.75">
      <c r="D567" s="44"/>
      <c r="E567" s="44"/>
    </row>
    <row r="568" spans="4:5" ht="9.75">
      <c r="D568" s="44"/>
      <c r="E568" s="44"/>
    </row>
    <row r="569" spans="4:5" ht="9.75">
      <c r="D569" s="44"/>
      <c r="E569" s="44"/>
    </row>
    <row r="570" spans="4:5" ht="9.75">
      <c r="D570" s="44"/>
      <c r="E570" s="44"/>
    </row>
    <row r="571" spans="4:5" ht="9.75">
      <c r="D571" s="44"/>
      <c r="E571" s="44"/>
    </row>
    <row r="572" spans="4:5" ht="9.75">
      <c r="D572" s="44"/>
      <c r="E572" s="44"/>
    </row>
    <row r="573" spans="4:5" ht="9.75">
      <c r="D573" s="44"/>
      <c r="E573" s="44"/>
    </row>
    <row r="574" spans="4:5" ht="9.75">
      <c r="D574" s="44"/>
      <c r="E574" s="44"/>
    </row>
    <row r="575" spans="4:5" ht="9.75">
      <c r="D575" s="44"/>
      <c r="E575" s="44"/>
    </row>
    <row r="576" spans="4:5" ht="9.75">
      <c r="D576" s="44"/>
      <c r="E576" s="44"/>
    </row>
    <row r="577" spans="4:5" ht="9.75">
      <c r="D577" s="44"/>
      <c r="E577" s="44"/>
    </row>
    <row r="578" spans="4:5" ht="9.75">
      <c r="D578" s="44"/>
      <c r="E578" s="44"/>
    </row>
    <row r="579" spans="4:5" ht="9.75">
      <c r="D579" s="44"/>
      <c r="E579" s="44"/>
    </row>
    <row r="580" spans="4:5" ht="9.75">
      <c r="D580" s="44"/>
      <c r="E580" s="44"/>
    </row>
    <row r="581" spans="4:5" ht="9.75">
      <c r="D581" s="44"/>
      <c r="E581" s="44"/>
    </row>
    <row r="582" spans="4:5" ht="9.75">
      <c r="D582" s="44"/>
      <c r="E582" s="44"/>
    </row>
    <row r="583" spans="4:5" ht="9.75">
      <c r="D583" s="44"/>
      <c r="E583" s="44"/>
    </row>
    <row r="584" spans="4:5" ht="9.75">
      <c r="D584" s="44"/>
      <c r="E584" s="44"/>
    </row>
    <row r="585" spans="4:5" ht="9.75">
      <c r="D585" s="44"/>
      <c r="E585" s="44"/>
    </row>
    <row r="586" spans="4:5" ht="9.75">
      <c r="D586" s="44"/>
      <c r="E586" s="44"/>
    </row>
    <row r="587" spans="4:5" ht="9.75">
      <c r="D587" s="44"/>
      <c r="E587" s="44"/>
    </row>
    <row r="588" spans="4:5" ht="9.75">
      <c r="D588" s="44"/>
      <c r="E588" s="44"/>
    </row>
    <row r="589" spans="4:5" ht="9.75">
      <c r="D589" s="44"/>
      <c r="E589" s="44"/>
    </row>
    <row r="590" spans="4:5" ht="9.75">
      <c r="D590" s="44"/>
      <c r="E590" s="44"/>
    </row>
    <row r="591" spans="4:5" ht="9.75">
      <c r="D591" s="44"/>
      <c r="E591" s="44"/>
    </row>
    <row r="592" spans="4:5" ht="9.75">
      <c r="D592" s="44"/>
      <c r="E592" s="44"/>
    </row>
    <row r="593" spans="4:5" ht="9.75">
      <c r="D593" s="44"/>
      <c r="E593" s="44"/>
    </row>
    <row r="594" spans="4:5" ht="9.75">
      <c r="D594" s="44"/>
      <c r="E594" s="44"/>
    </row>
    <row r="595" spans="4:5" ht="9.75">
      <c r="D595" s="44"/>
      <c r="E595" s="44"/>
    </row>
    <row r="596" spans="4:5" ht="9.75">
      <c r="D596" s="44"/>
      <c r="E596" s="44"/>
    </row>
    <row r="597" spans="4:5" ht="9.75">
      <c r="D597" s="44"/>
      <c r="E597" s="44"/>
    </row>
    <row r="598" spans="4:5" ht="9.75">
      <c r="D598" s="44"/>
      <c r="E598" s="44"/>
    </row>
    <row r="599" spans="4:5" ht="9.75">
      <c r="D599" s="44"/>
      <c r="E599" s="44"/>
    </row>
    <row r="600" spans="4:5" ht="9.75">
      <c r="D600" s="44"/>
      <c r="E600" s="44"/>
    </row>
    <row r="601" spans="4:5" ht="9.75">
      <c r="D601" s="44"/>
      <c r="E601" s="44"/>
    </row>
    <row r="602" spans="4:5" ht="9.75">
      <c r="D602" s="44"/>
      <c r="E602" s="44"/>
    </row>
    <row r="603" spans="4:5" ht="9.75">
      <c r="D603" s="44"/>
      <c r="E603" s="44"/>
    </row>
    <row r="604" spans="4:5" ht="9.75">
      <c r="D604" s="44"/>
      <c r="E604" s="44"/>
    </row>
    <row r="605" spans="4:5" ht="9.75">
      <c r="D605" s="44"/>
      <c r="E605" s="44"/>
    </row>
    <row r="606" spans="4:5" ht="9.75">
      <c r="D606" s="44"/>
      <c r="E606" s="44"/>
    </row>
    <row r="607" spans="4:5" ht="9.75">
      <c r="D607" s="44"/>
      <c r="E607" s="44"/>
    </row>
    <row r="608" spans="4:5" ht="9.75">
      <c r="D608" s="44"/>
      <c r="E608" s="44"/>
    </row>
    <row r="609" spans="4:5" ht="9.75">
      <c r="D609" s="44"/>
      <c r="E609" s="44"/>
    </row>
    <row r="610" spans="4:5" ht="9.75">
      <c r="D610" s="44"/>
      <c r="E610" s="44"/>
    </row>
    <row r="611" spans="4:5" ht="9.75">
      <c r="D611" s="44"/>
      <c r="E611" s="44"/>
    </row>
    <row r="612" spans="4:5" ht="9.75">
      <c r="D612" s="44"/>
      <c r="E612" s="44"/>
    </row>
    <row r="613" spans="4:5" ht="9.75">
      <c r="D613" s="44"/>
      <c r="E613" s="44"/>
    </row>
    <row r="614" spans="4:5" ht="9.75">
      <c r="D614" s="44"/>
      <c r="E614" s="44"/>
    </row>
    <row r="615" spans="4:5" ht="9.75">
      <c r="D615" s="44"/>
      <c r="E615" s="44"/>
    </row>
    <row r="616" spans="4:5" ht="9.75">
      <c r="D616" s="44"/>
      <c r="E616" s="44"/>
    </row>
    <row r="617" spans="4:5" ht="9.75">
      <c r="D617" s="44"/>
      <c r="E617" s="44"/>
    </row>
    <row r="618" spans="4:5" ht="9.75">
      <c r="D618" s="44"/>
      <c r="E618" s="44"/>
    </row>
    <row r="619" spans="4:5" ht="9.75">
      <c r="D619" s="44"/>
      <c r="E619" s="44"/>
    </row>
    <row r="620" spans="4:5" ht="9.75">
      <c r="D620" s="44"/>
      <c r="E620" s="44"/>
    </row>
    <row r="621" spans="4:5" ht="9.75">
      <c r="D621" s="44"/>
      <c r="E621" s="44"/>
    </row>
    <row r="622" spans="4:5" ht="9.75">
      <c r="D622" s="44"/>
      <c r="E622" s="44"/>
    </row>
    <row r="623" spans="4:5" ht="9.75">
      <c r="D623" s="44"/>
      <c r="E623" s="44"/>
    </row>
    <row r="624" spans="4:5" ht="9.75">
      <c r="D624" s="44"/>
      <c r="E624" s="44"/>
    </row>
    <row r="625" spans="4:5" ht="9.75">
      <c r="D625" s="44"/>
      <c r="E625" s="44"/>
    </row>
    <row r="626" spans="4:5" ht="9.75">
      <c r="D626" s="44"/>
      <c r="E626" s="44"/>
    </row>
    <row r="627" spans="4:5" ht="9.75">
      <c r="D627" s="44"/>
      <c r="E627" s="44"/>
    </row>
    <row r="628" spans="4:5" ht="9.75">
      <c r="D628" s="44"/>
      <c r="E628" s="44"/>
    </row>
    <row r="629" spans="4:5" ht="9.75">
      <c r="D629" s="44"/>
      <c r="E629" s="44"/>
    </row>
    <row r="630" spans="4:5" ht="9.75">
      <c r="D630" s="44"/>
      <c r="E630" s="44"/>
    </row>
    <row r="631" spans="4:5" ht="9.75">
      <c r="D631" s="44"/>
      <c r="E631" s="44"/>
    </row>
    <row r="632" spans="4:5" ht="9.75">
      <c r="D632" s="44"/>
      <c r="E632" s="44"/>
    </row>
    <row r="633" spans="4:5" ht="9.75">
      <c r="D633" s="44"/>
      <c r="E633" s="44"/>
    </row>
    <row r="634" spans="4:5" ht="9.75">
      <c r="D634" s="44"/>
      <c r="E634" s="44"/>
    </row>
    <row r="635" spans="4:5" ht="9.75">
      <c r="D635" s="44"/>
      <c r="E635" s="44"/>
    </row>
    <row r="636" spans="4:5" ht="9.75">
      <c r="D636" s="44"/>
      <c r="E636" s="44"/>
    </row>
    <row r="637" spans="4:5" ht="9.75">
      <c r="D637" s="44"/>
      <c r="E637" s="44"/>
    </row>
    <row r="638" spans="4:5" ht="9.75">
      <c r="D638" s="44"/>
      <c r="E638" s="44"/>
    </row>
    <row r="639" spans="4:5" ht="9.75">
      <c r="D639" s="44"/>
      <c r="E639" s="44"/>
    </row>
    <row r="640" spans="4:5" ht="9.75">
      <c r="D640" s="44"/>
      <c r="E640" s="44"/>
    </row>
    <row r="641" spans="4:5" ht="9.75">
      <c r="D641" s="44"/>
      <c r="E641" s="44"/>
    </row>
    <row r="642" spans="4:5" ht="9.75">
      <c r="D642" s="44"/>
      <c r="E642" s="44"/>
    </row>
    <row r="643" spans="4:5" ht="9.75">
      <c r="D643" s="44"/>
      <c r="E643" s="44"/>
    </row>
    <row r="644" spans="4:5" ht="9.75">
      <c r="D644" s="44"/>
      <c r="E644" s="44"/>
    </row>
    <row r="645" spans="4:5" ht="9.75">
      <c r="D645" s="44"/>
      <c r="E645" s="44"/>
    </row>
    <row r="646" spans="4:5" ht="9.75">
      <c r="D646" s="44"/>
      <c r="E646" s="44"/>
    </row>
    <row r="647" spans="4:5" ht="9.75">
      <c r="D647" s="44"/>
      <c r="E647" s="44"/>
    </row>
    <row r="648" spans="4:5" ht="9.75">
      <c r="D648" s="44"/>
      <c r="E648" s="44"/>
    </row>
    <row r="649" spans="4:5" ht="9.75">
      <c r="D649" s="44"/>
      <c r="E649" s="44"/>
    </row>
    <row r="650" spans="4:5" ht="9.75">
      <c r="D650" s="44"/>
      <c r="E650" s="44"/>
    </row>
    <row r="651" spans="4:5" ht="9.75">
      <c r="D651" s="44"/>
      <c r="E651" s="44"/>
    </row>
    <row r="652" spans="4:5" ht="9.75">
      <c r="D652" s="44"/>
      <c r="E652" s="44"/>
    </row>
    <row r="653" spans="4:5" ht="9.75">
      <c r="D653" s="44"/>
      <c r="E653" s="44"/>
    </row>
    <row r="654" spans="4:5" ht="9.75">
      <c r="D654" s="44"/>
      <c r="E654" s="44"/>
    </row>
    <row r="655" spans="4:5" ht="9.75">
      <c r="D655" s="44"/>
      <c r="E655" s="44"/>
    </row>
    <row r="656" spans="4:5" ht="9.75">
      <c r="D656" s="44"/>
      <c r="E656" s="44"/>
    </row>
    <row r="657" spans="4:5" ht="9.75">
      <c r="D657" s="44"/>
      <c r="E657" s="44"/>
    </row>
    <row r="658" spans="4:5" ht="9.75">
      <c r="D658" s="44"/>
      <c r="E658" s="44"/>
    </row>
    <row r="659" spans="4:5" ht="9.75">
      <c r="D659" s="44"/>
      <c r="E659" s="44"/>
    </row>
    <row r="660" spans="4:5" ht="9.75">
      <c r="D660" s="44"/>
      <c r="E660" s="44"/>
    </row>
    <row r="661" spans="4:5" ht="9.75">
      <c r="D661" s="44"/>
      <c r="E661" s="44"/>
    </row>
    <row r="662" spans="4:5" ht="9.75">
      <c r="D662" s="44"/>
      <c r="E662" s="44"/>
    </row>
    <row r="663" spans="4:5" ht="9.75">
      <c r="D663" s="44"/>
      <c r="E663" s="44"/>
    </row>
    <row r="664" spans="4:5" ht="9.75">
      <c r="D664" s="44"/>
      <c r="E664" s="44"/>
    </row>
    <row r="665" spans="4:5" ht="9.75">
      <c r="D665" s="44"/>
      <c r="E665" s="44"/>
    </row>
    <row r="666" spans="4:5" ht="9.75">
      <c r="D666" s="44"/>
      <c r="E666" s="44"/>
    </row>
    <row r="667" spans="4:5" ht="9.75">
      <c r="D667" s="44"/>
      <c r="E667" s="44"/>
    </row>
    <row r="668" spans="4:5" ht="9.75">
      <c r="D668" s="44"/>
      <c r="E668" s="44"/>
    </row>
    <row r="669" spans="4:5" ht="9.75">
      <c r="D669" s="44"/>
      <c r="E669" s="44"/>
    </row>
    <row r="670" spans="4:5" ht="9.75">
      <c r="D670" s="44"/>
      <c r="E670" s="44"/>
    </row>
    <row r="671" spans="4:5" ht="9.75">
      <c r="D671" s="44"/>
      <c r="E671" s="44"/>
    </row>
    <row r="672" spans="4:5" ht="9.75">
      <c r="D672" s="44"/>
      <c r="E672" s="44"/>
    </row>
    <row r="673" spans="4:5" ht="9.75">
      <c r="D673" s="44"/>
      <c r="E673" s="44"/>
    </row>
    <row r="674" spans="4:5" ht="9.75">
      <c r="D674" s="44"/>
      <c r="E674" s="44"/>
    </row>
  </sheetData>
  <sheetProtection password="9F76" sheet="1" objects="1" scenarios="1" formatCells="0" formatColumns="0" formatRows="0" insertColumns="0" insertRows="0"/>
  <mergeCells count="78">
    <mergeCell ref="A73:B73"/>
    <mergeCell ref="D7:D8"/>
    <mergeCell ref="E7:E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5:B5"/>
    <mergeCell ref="C5:E5"/>
    <mergeCell ref="A7:B8"/>
    <mergeCell ref="C7:C8"/>
    <mergeCell ref="A1:E1"/>
    <mergeCell ref="A3:B3"/>
    <mergeCell ref="C3:E3"/>
    <mergeCell ref="A4:B4"/>
    <mergeCell ref="C4:E4"/>
    <mergeCell ref="A2:B2"/>
    <mergeCell ref="C2:E2"/>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workbookViewId="0" topLeftCell="A1">
      <selection activeCell="A8" sqref="A8:B9"/>
    </sheetView>
  </sheetViews>
  <sheetFormatPr defaultColWidth="9.140625" defaultRowHeight="12.75"/>
  <cols>
    <col min="1" max="1" width="6.00390625" style="37" customWidth="1"/>
    <col min="2" max="2" width="41.421875" style="45" customWidth="1"/>
    <col min="3" max="3" width="7.7109375" style="43" bestFit="1" customWidth="1"/>
    <col min="4" max="5" width="19.140625" style="37" customWidth="1"/>
    <col min="6" max="10" width="9.140625" style="149" customWidth="1"/>
    <col min="11" max="16384" width="9.140625" style="37" customWidth="1"/>
  </cols>
  <sheetData>
    <row r="1" spans="1:8" ht="13.5" thickBot="1">
      <c r="A1" s="863" t="s">
        <v>701</v>
      </c>
      <c r="B1" s="864"/>
      <c r="C1" s="864"/>
      <c r="D1" s="864"/>
      <c r="E1" s="864"/>
      <c r="F1" s="155"/>
      <c r="G1" s="155"/>
      <c r="H1" s="155"/>
    </row>
    <row r="2" spans="1:8" ht="9.75">
      <c r="A2" s="79"/>
      <c r="B2" s="79"/>
      <c r="C2" s="79"/>
      <c r="D2" s="79"/>
      <c r="E2" s="79"/>
      <c r="F2" s="155"/>
      <c r="G2" s="155"/>
      <c r="H2" s="155"/>
    </row>
    <row r="3" spans="1:10" s="40" customFormat="1" ht="11.25">
      <c r="A3" s="772" t="s">
        <v>672</v>
      </c>
      <c r="B3" s="772"/>
      <c r="C3" s="862" t="str">
        <f>IF(ISBLANK(Polročná_správa!B12),"   údaj nebol vyplnený   ",Polročná_správa!B12)</f>
        <v>CHEMINVEST, a.s.</v>
      </c>
      <c r="D3" s="862"/>
      <c r="E3" s="862"/>
      <c r="F3" s="114"/>
      <c r="G3" s="114"/>
      <c r="H3" s="114"/>
      <c r="I3" s="114"/>
      <c r="J3" s="114"/>
    </row>
    <row r="4" spans="1:10" s="40" customFormat="1" ht="11.25">
      <c r="A4" s="772" t="s">
        <v>407</v>
      </c>
      <c r="B4" s="772"/>
      <c r="C4" s="862" t="str">
        <f>IF(Polročná_správa!E6=0,"   údaj nebol vyplnený   ",Polročná_správa!E6)</f>
        <v>00677957</v>
      </c>
      <c r="D4" s="862"/>
      <c r="E4" s="862"/>
      <c r="F4" s="114"/>
      <c r="G4" s="114"/>
      <c r="H4" s="114"/>
      <c r="I4" s="114"/>
      <c r="J4" s="114"/>
    </row>
    <row r="5" spans="1:6" s="36" customFormat="1" ht="15.75">
      <c r="A5" s="685" t="s">
        <v>295</v>
      </c>
      <c r="B5" s="686"/>
      <c r="C5" s="695"/>
      <c r="D5" s="733"/>
      <c r="E5" s="734"/>
      <c r="F5" s="249"/>
    </row>
    <row r="6" spans="1:10" ht="15.75">
      <c r="A6" s="685" t="s">
        <v>294</v>
      </c>
      <c r="B6" s="686"/>
      <c r="C6" s="703"/>
      <c r="D6" s="767"/>
      <c r="E6" s="768"/>
      <c r="F6" s="249"/>
      <c r="G6" s="37"/>
      <c r="H6" s="37"/>
      <c r="I6" s="37"/>
      <c r="J6" s="37"/>
    </row>
    <row r="7" spans="1:10" ht="16.5" thickBot="1">
      <c r="A7" s="254"/>
      <c r="B7" s="254"/>
      <c r="C7" s="249"/>
      <c r="D7" s="181"/>
      <c r="E7" s="181"/>
      <c r="F7" s="249"/>
      <c r="G7" s="37"/>
      <c r="H7" s="37"/>
      <c r="I7" s="37"/>
      <c r="J7" s="37"/>
    </row>
    <row r="8" spans="1:5" ht="20.25" customHeight="1">
      <c r="A8" s="867" t="s">
        <v>603</v>
      </c>
      <c r="B8" s="868"/>
      <c r="C8" s="865" t="s">
        <v>808</v>
      </c>
      <c r="D8" s="871" t="s">
        <v>428</v>
      </c>
      <c r="E8" s="858" t="s">
        <v>815</v>
      </c>
    </row>
    <row r="9" spans="1:5" ht="20.25" customHeight="1" thickBot="1">
      <c r="A9" s="869"/>
      <c r="B9" s="870"/>
      <c r="C9" s="866"/>
      <c r="D9" s="872"/>
      <c r="E9" s="859"/>
    </row>
    <row r="10" spans="1:10" s="80" customFormat="1" ht="11.25" customHeight="1">
      <c r="A10" s="860"/>
      <c r="B10" s="861"/>
      <c r="C10" s="255"/>
      <c r="D10" s="256"/>
      <c r="E10" s="256"/>
      <c r="F10" s="156"/>
      <c r="G10" s="156"/>
      <c r="H10" s="156"/>
      <c r="I10" s="156"/>
      <c r="J10" s="156"/>
    </row>
    <row r="11" spans="1:10" s="80" customFormat="1" ht="11.25" customHeight="1">
      <c r="A11" s="856"/>
      <c r="B11" s="857"/>
      <c r="C11" s="106"/>
      <c r="D11" s="107"/>
      <c r="E11" s="107"/>
      <c r="F11" s="156"/>
      <c r="G11" s="156"/>
      <c r="H11" s="156"/>
      <c r="I11" s="156"/>
      <c r="J11" s="156"/>
    </row>
    <row r="12" spans="1:10" s="80" customFormat="1" ht="11.25" customHeight="1">
      <c r="A12" s="856"/>
      <c r="B12" s="857"/>
      <c r="C12" s="106"/>
      <c r="D12" s="107"/>
      <c r="E12" s="107"/>
      <c r="F12" s="156"/>
      <c r="G12" s="156"/>
      <c r="H12" s="156"/>
      <c r="I12" s="156"/>
      <c r="J12" s="156"/>
    </row>
    <row r="13" spans="1:10" s="80" customFormat="1" ht="11.25" customHeight="1">
      <c r="A13" s="856"/>
      <c r="B13" s="857"/>
      <c r="C13" s="106"/>
      <c r="D13" s="107"/>
      <c r="E13" s="107"/>
      <c r="F13" s="156"/>
      <c r="G13" s="156"/>
      <c r="H13" s="156"/>
      <c r="I13" s="156"/>
      <c r="J13" s="156"/>
    </row>
    <row r="14" spans="1:5" ht="11.25" customHeight="1">
      <c r="A14" s="856"/>
      <c r="B14" s="857"/>
      <c r="C14" s="106"/>
      <c r="D14" s="107"/>
      <c r="E14" s="107"/>
    </row>
    <row r="15" spans="1:5" ht="11.25" customHeight="1">
      <c r="A15" s="856"/>
      <c r="B15" s="857"/>
      <c r="C15" s="106"/>
      <c r="D15" s="107"/>
      <c r="E15" s="107"/>
    </row>
    <row r="16" spans="1:5" ht="11.25" customHeight="1">
      <c r="A16" s="856"/>
      <c r="B16" s="857"/>
      <c r="C16" s="106"/>
      <c r="D16" s="107"/>
      <c r="E16" s="107"/>
    </row>
    <row r="17" spans="1:5" ht="11.25" customHeight="1">
      <c r="A17" s="856"/>
      <c r="B17" s="857"/>
      <c r="C17" s="106"/>
      <c r="D17" s="107"/>
      <c r="E17" s="107"/>
    </row>
    <row r="18" spans="1:5" ht="11.25" customHeight="1">
      <c r="A18" s="856"/>
      <c r="B18" s="857"/>
      <c r="C18" s="106"/>
      <c r="D18" s="107"/>
      <c r="E18" s="107"/>
    </row>
    <row r="19" spans="1:5" ht="11.25" customHeight="1">
      <c r="A19" s="856"/>
      <c r="B19" s="857"/>
      <c r="C19" s="106"/>
      <c r="D19" s="107"/>
      <c r="E19" s="107"/>
    </row>
    <row r="20" spans="1:5" ht="11.25" customHeight="1">
      <c r="A20" s="856"/>
      <c r="B20" s="857"/>
      <c r="C20" s="106"/>
      <c r="D20" s="107"/>
      <c r="E20" s="107"/>
    </row>
    <row r="21" spans="1:5" ht="11.25" customHeight="1">
      <c r="A21" s="856"/>
      <c r="B21" s="857"/>
      <c r="C21" s="106"/>
      <c r="D21" s="107"/>
      <c r="E21" s="107"/>
    </row>
    <row r="22" spans="1:5" ht="11.25" customHeight="1">
      <c r="A22" s="856"/>
      <c r="B22" s="857"/>
      <c r="C22" s="106"/>
      <c r="D22" s="107"/>
      <c r="E22" s="107"/>
    </row>
    <row r="23" spans="1:5" ht="11.25" customHeight="1">
      <c r="A23" s="856"/>
      <c r="B23" s="857"/>
      <c r="C23" s="106"/>
      <c r="D23" s="107"/>
      <c r="E23" s="107"/>
    </row>
    <row r="24" spans="1:5" ht="11.25" customHeight="1">
      <c r="A24" s="856"/>
      <c r="B24" s="857"/>
      <c r="C24" s="106"/>
      <c r="D24" s="107"/>
      <c r="E24" s="107"/>
    </row>
    <row r="25" spans="1:5" ht="11.25" customHeight="1">
      <c r="A25" s="856"/>
      <c r="B25" s="857"/>
      <c r="C25" s="106"/>
      <c r="D25" s="107"/>
      <c r="E25" s="107"/>
    </row>
    <row r="26" spans="1:5" ht="11.25" customHeight="1">
      <c r="A26" s="856"/>
      <c r="B26" s="857"/>
      <c r="C26" s="106"/>
      <c r="D26" s="107"/>
      <c r="E26" s="107"/>
    </row>
    <row r="27" spans="1:5" ht="11.25" customHeight="1">
      <c r="A27" s="856"/>
      <c r="B27" s="857"/>
      <c r="C27" s="106"/>
      <c r="D27" s="107"/>
      <c r="E27" s="107"/>
    </row>
    <row r="28" spans="1:5" ht="11.25" customHeight="1">
      <c r="A28" s="856"/>
      <c r="B28" s="857"/>
      <c r="C28" s="106"/>
      <c r="D28" s="107"/>
      <c r="E28" s="107"/>
    </row>
    <row r="29" spans="1:5" ht="11.25" customHeight="1">
      <c r="A29" s="856"/>
      <c r="B29" s="857"/>
      <c r="C29" s="106"/>
      <c r="D29" s="107"/>
      <c r="E29" s="107"/>
    </row>
    <row r="30" spans="1:5" ht="11.25" customHeight="1">
      <c r="A30" s="856"/>
      <c r="B30" s="857"/>
      <c r="C30" s="106"/>
      <c r="D30" s="107"/>
      <c r="E30" s="107"/>
    </row>
    <row r="31" spans="1:5" ht="11.25" customHeight="1">
      <c r="A31" s="856"/>
      <c r="B31" s="857"/>
      <c r="C31" s="106"/>
      <c r="D31" s="107"/>
      <c r="E31" s="107"/>
    </row>
    <row r="32" spans="1:5" ht="11.25" customHeight="1">
      <c r="A32" s="856"/>
      <c r="B32" s="857"/>
      <c r="C32" s="106"/>
      <c r="D32" s="107"/>
      <c r="E32" s="107"/>
    </row>
    <row r="33" spans="1:5" ht="11.25" customHeight="1">
      <c r="A33" s="856"/>
      <c r="B33" s="857"/>
      <c r="C33" s="106"/>
      <c r="D33" s="107"/>
      <c r="E33" s="107"/>
    </row>
    <row r="34" spans="1:5" ht="11.25" customHeight="1">
      <c r="A34" s="856"/>
      <c r="B34" s="857"/>
      <c r="C34" s="106"/>
      <c r="D34" s="107"/>
      <c r="E34" s="107"/>
    </row>
    <row r="35" spans="1:5" ht="20.25" customHeight="1">
      <c r="A35" s="856"/>
      <c r="B35" s="857"/>
      <c r="C35" s="106"/>
      <c r="D35" s="107"/>
      <c r="E35" s="107"/>
    </row>
    <row r="36" spans="1:5" ht="11.25" customHeight="1">
      <c r="A36" s="856"/>
      <c r="B36" s="857"/>
      <c r="C36" s="106"/>
      <c r="D36" s="107"/>
      <c r="E36" s="107"/>
    </row>
    <row r="37" spans="1:5" ht="11.25" customHeight="1">
      <c r="A37" s="856"/>
      <c r="B37" s="857"/>
      <c r="C37" s="106"/>
      <c r="D37" s="107"/>
      <c r="E37" s="107"/>
    </row>
    <row r="38" spans="1:5" ht="11.25" customHeight="1">
      <c r="A38" s="856"/>
      <c r="B38" s="857"/>
      <c r="C38" s="106"/>
      <c r="D38" s="107"/>
      <c r="E38" s="107"/>
    </row>
    <row r="39" spans="1:5" ht="11.25" customHeight="1">
      <c r="A39" s="856"/>
      <c r="B39" s="857"/>
      <c r="C39" s="106"/>
      <c r="D39" s="107"/>
      <c r="E39" s="107"/>
    </row>
    <row r="40" spans="1:5" ht="11.25" customHeight="1">
      <c r="A40" s="856"/>
      <c r="B40" s="857"/>
      <c r="C40" s="106"/>
      <c r="D40" s="107"/>
      <c r="E40" s="107"/>
    </row>
    <row r="41" spans="1:5" ht="11.25" customHeight="1">
      <c r="A41" s="856"/>
      <c r="B41" s="857"/>
      <c r="C41" s="106"/>
      <c r="D41" s="107"/>
      <c r="E41" s="107"/>
    </row>
    <row r="42" spans="1:5" ht="11.25" customHeight="1">
      <c r="A42" s="856"/>
      <c r="B42" s="857"/>
      <c r="C42" s="106"/>
      <c r="D42" s="107"/>
      <c r="E42" s="107"/>
    </row>
    <row r="43" spans="1:5" ht="11.25" customHeight="1">
      <c r="A43" s="856"/>
      <c r="B43" s="857"/>
      <c r="C43" s="106"/>
      <c r="D43" s="107"/>
      <c r="E43" s="107"/>
    </row>
    <row r="44" spans="1:5" ht="11.25" customHeight="1">
      <c r="A44" s="856"/>
      <c r="B44" s="857"/>
      <c r="C44" s="106"/>
      <c r="D44" s="107"/>
      <c r="E44" s="107"/>
    </row>
    <row r="45" spans="1:5" ht="11.25" customHeight="1">
      <c r="A45" s="856"/>
      <c r="B45" s="857"/>
      <c r="C45" s="106"/>
      <c r="D45" s="107"/>
      <c r="E45" s="107"/>
    </row>
    <row r="46" spans="1:5" ht="11.25" customHeight="1">
      <c r="A46" s="856"/>
      <c r="B46" s="857"/>
      <c r="C46" s="106"/>
      <c r="D46" s="107"/>
      <c r="E46" s="107"/>
    </row>
    <row r="47" spans="1:5" ht="22.5" customHeight="1">
      <c r="A47" s="856"/>
      <c r="B47" s="857"/>
      <c r="C47" s="106"/>
      <c r="D47" s="107"/>
      <c r="E47" s="107"/>
    </row>
    <row r="48" spans="1:5" ht="11.25" customHeight="1">
      <c r="A48" s="856"/>
      <c r="B48" s="857"/>
      <c r="C48" s="106"/>
      <c r="D48" s="107"/>
      <c r="E48" s="107"/>
    </row>
    <row r="49" spans="1:5" ht="11.25" customHeight="1">
      <c r="A49" s="856"/>
      <c r="B49" s="857"/>
      <c r="C49" s="106"/>
      <c r="D49" s="107"/>
      <c r="E49" s="107"/>
    </row>
    <row r="50" spans="1:5" ht="11.25" customHeight="1">
      <c r="A50" s="856"/>
      <c r="B50" s="857"/>
      <c r="C50" s="106"/>
      <c r="D50" s="107"/>
      <c r="E50" s="107"/>
    </row>
    <row r="51" spans="1:5" ht="11.25" customHeight="1">
      <c r="A51" s="856"/>
      <c r="B51" s="857"/>
      <c r="C51" s="106"/>
      <c r="D51" s="107"/>
      <c r="E51" s="107"/>
    </row>
    <row r="52" spans="1:5" ht="11.25" customHeight="1">
      <c r="A52" s="856"/>
      <c r="B52" s="857"/>
      <c r="C52" s="106"/>
      <c r="D52" s="107"/>
      <c r="E52" s="107"/>
    </row>
    <row r="53" spans="1:5" ht="11.25" customHeight="1">
      <c r="A53" s="856"/>
      <c r="B53" s="857"/>
      <c r="C53" s="106"/>
      <c r="D53" s="107"/>
      <c r="E53" s="107"/>
    </row>
    <row r="54" spans="1:5" ht="11.25" customHeight="1">
      <c r="A54" s="856"/>
      <c r="B54" s="857"/>
      <c r="C54" s="106"/>
      <c r="D54" s="107"/>
      <c r="E54" s="107"/>
    </row>
    <row r="55" spans="1:5" ht="11.25" customHeight="1">
      <c r="A55" s="856"/>
      <c r="B55" s="857"/>
      <c r="C55" s="106"/>
      <c r="D55" s="107"/>
      <c r="E55" s="107"/>
    </row>
    <row r="56" spans="1:5" ht="11.25" customHeight="1">
      <c r="A56" s="856"/>
      <c r="B56" s="857"/>
      <c r="C56" s="106"/>
      <c r="D56" s="107"/>
      <c r="E56" s="107"/>
    </row>
    <row r="57" spans="1:5" ht="11.25" customHeight="1">
      <c r="A57" s="856"/>
      <c r="B57" s="857"/>
      <c r="C57" s="106"/>
      <c r="D57" s="107"/>
      <c r="E57" s="107"/>
    </row>
    <row r="58" spans="1:5" ht="11.25" customHeight="1">
      <c r="A58" s="856"/>
      <c r="B58" s="857"/>
      <c r="C58" s="106"/>
      <c r="D58" s="107"/>
      <c r="E58" s="107"/>
    </row>
    <row r="59" spans="1:5" ht="11.25" customHeight="1">
      <c r="A59" s="856"/>
      <c r="B59" s="857"/>
      <c r="C59" s="106"/>
      <c r="D59" s="107"/>
      <c r="E59" s="107"/>
    </row>
    <row r="60" spans="1:5" ht="11.25" customHeight="1">
      <c r="A60" s="856"/>
      <c r="B60" s="857"/>
      <c r="C60" s="106"/>
      <c r="D60" s="107"/>
      <c r="E60" s="107"/>
    </row>
    <row r="61" spans="1:5" ht="11.25" customHeight="1">
      <c r="A61" s="856"/>
      <c r="B61" s="857"/>
      <c r="C61" s="106"/>
      <c r="D61" s="107"/>
      <c r="E61" s="107"/>
    </row>
    <row r="62" spans="1:5" ht="11.25" customHeight="1">
      <c r="A62" s="856"/>
      <c r="B62" s="857"/>
      <c r="C62" s="106"/>
      <c r="D62" s="107"/>
      <c r="E62" s="107"/>
    </row>
    <row r="63" spans="1:5" ht="11.25" customHeight="1">
      <c r="A63" s="856"/>
      <c r="B63" s="857"/>
      <c r="C63" s="106"/>
      <c r="D63" s="107"/>
      <c r="E63" s="107"/>
    </row>
    <row r="64" spans="1:5" ht="11.25" customHeight="1">
      <c r="A64" s="856"/>
      <c r="B64" s="857"/>
      <c r="C64" s="106"/>
      <c r="D64" s="107"/>
      <c r="E64" s="107"/>
    </row>
    <row r="65" spans="1:5" ht="11.25" customHeight="1">
      <c r="A65" s="856"/>
      <c r="B65" s="857"/>
      <c r="C65" s="106"/>
      <c r="D65" s="107"/>
      <c r="E65" s="107"/>
    </row>
    <row r="66" spans="1:5" ht="11.25" customHeight="1">
      <c r="A66" s="856"/>
      <c r="B66" s="857"/>
      <c r="C66" s="106"/>
      <c r="D66" s="107"/>
      <c r="E66" s="107"/>
    </row>
    <row r="67" spans="1:5" ht="11.25" customHeight="1">
      <c r="A67" s="856"/>
      <c r="B67" s="857"/>
      <c r="C67" s="106"/>
      <c r="D67" s="107"/>
      <c r="E67" s="107"/>
    </row>
    <row r="68" spans="1:5" ht="11.25" customHeight="1">
      <c r="A68" s="856"/>
      <c r="B68" s="857"/>
      <c r="C68" s="106"/>
      <c r="D68" s="107"/>
      <c r="E68" s="107"/>
    </row>
    <row r="69" spans="1:5" ht="11.25" customHeight="1">
      <c r="A69" s="856"/>
      <c r="B69" s="857"/>
      <c r="C69" s="106"/>
      <c r="D69" s="107"/>
      <c r="E69" s="107"/>
    </row>
    <row r="70" spans="1:5" ht="11.25" customHeight="1">
      <c r="A70" s="856"/>
      <c r="B70" s="857"/>
      <c r="C70" s="106"/>
      <c r="D70" s="107"/>
      <c r="E70" s="107"/>
    </row>
    <row r="71" spans="1:5" ht="11.25" customHeight="1">
      <c r="A71" s="856"/>
      <c r="B71" s="857"/>
      <c r="C71" s="106"/>
      <c r="D71" s="107"/>
      <c r="E71" s="107"/>
    </row>
    <row r="72" spans="1:5" ht="11.25" customHeight="1">
      <c r="A72" s="856"/>
      <c r="B72" s="857"/>
      <c r="C72" s="106"/>
      <c r="D72" s="107"/>
      <c r="E72" s="107"/>
    </row>
    <row r="73" spans="1:5" ht="11.25" customHeight="1">
      <c r="A73" s="856"/>
      <c r="B73" s="857"/>
      <c r="C73" s="106"/>
      <c r="D73" s="107"/>
      <c r="E73" s="107"/>
    </row>
    <row r="74" spans="1:5" ht="11.25" customHeight="1">
      <c r="A74" s="856"/>
      <c r="B74" s="857"/>
      <c r="C74" s="106"/>
      <c r="D74" s="107"/>
      <c r="E74" s="107"/>
    </row>
    <row r="75" spans="1:5" ht="11.25" customHeight="1">
      <c r="A75" s="856"/>
      <c r="B75" s="857"/>
      <c r="C75" s="106"/>
      <c r="D75" s="107"/>
      <c r="E75" s="107"/>
    </row>
    <row r="76" spans="1:5" ht="11.25" customHeight="1">
      <c r="A76" s="856"/>
      <c r="B76" s="857"/>
      <c r="C76" s="106"/>
      <c r="D76" s="107"/>
      <c r="E76" s="107"/>
    </row>
    <row r="77" spans="1:5" ht="9.75">
      <c r="A77" s="108"/>
      <c r="B77" s="109"/>
      <c r="C77" s="110"/>
      <c r="D77" s="111"/>
      <c r="E77" s="111"/>
    </row>
    <row r="78" spans="1:5" ht="9.75">
      <c r="A78" s="108"/>
      <c r="B78" s="109"/>
      <c r="C78" s="110"/>
      <c r="D78" s="111"/>
      <c r="E78" s="111"/>
    </row>
    <row r="79" spans="1:5" ht="9.75">
      <c r="A79" s="108"/>
      <c r="B79" s="109"/>
      <c r="C79" s="110"/>
      <c r="D79" s="111"/>
      <c r="E79" s="111"/>
    </row>
    <row r="80" spans="1:5" ht="9.75">
      <c r="A80" s="108"/>
      <c r="B80" s="109"/>
      <c r="C80" s="110"/>
      <c r="D80" s="111"/>
      <c r="E80" s="111"/>
    </row>
    <row r="81" spans="1:5" ht="9.75">
      <c r="A81" s="108"/>
      <c r="B81" s="109"/>
      <c r="C81" s="110"/>
      <c r="D81" s="111"/>
      <c r="E81" s="111"/>
    </row>
    <row r="82" spans="1:5" ht="9.75">
      <c r="A82" s="108"/>
      <c r="B82" s="109"/>
      <c r="C82" s="110"/>
      <c r="D82" s="111"/>
      <c r="E82" s="111"/>
    </row>
    <row r="83" spans="1:5" ht="9.75">
      <c r="A83" s="108"/>
      <c r="B83" s="109"/>
      <c r="C83" s="110"/>
      <c r="D83" s="111"/>
      <c r="E83" s="111"/>
    </row>
    <row r="84" spans="1:5" ht="9.75">
      <c r="A84" s="108"/>
      <c r="B84" s="109"/>
      <c r="C84" s="110"/>
      <c r="D84" s="111"/>
      <c r="E84" s="111"/>
    </row>
    <row r="85" spans="1:5" ht="9.75">
      <c r="A85" s="108"/>
      <c r="B85" s="109"/>
      <c r="C85" s="110"/>
      <c r="D85" s="111"/>
      <c r="E85" s="111"/>
    </row>
    <row r="86" spans="1:5" ht="9.75">
      <c r="A86" s="108"/>
      <c r="B86" s="109"/>
      <c r="C86" s="110"/>
      <c r="D86" s="111"/>
      <c r="E86" s="111"/>
    </row>
    <row r="87" spans="1:5" ht="9.75">
      <c r="A87" s="108"/>
      <c r="B87" s="109"/>
      <c r="C87" s="110"/>
      <c r="D87" s="111"/>
      <c r="E87" s="111"/>
    </row>
    <row r="88" spans="1:5" ht="9.75">
      <c r="A88" s="108"/>
      <c r="B88" s="109"/>
      <c r="C88" s="110"/>
      <c r="D88" s="111"/>
      <c r="E88" s="111"/>
    </row>
    <row r="89" spans="1:5" ht="9.75">
      <c r="A89" s="108"/>
      <c r="B89" s="109"/>
      <c r="C89" s="110"/>
      <c r="D89" s="111"/>
      <c r="E89" s="111"/>
    </row>
    <row r="90" spans="1:5" ht="9.75">
      <c r="A90" s="108"/>
      <c r="B90" s="109"/>
      <c r="C90" s="110"/>
      <c r="D90" s="111"/>
      <c r="E90" s="111"/>
    </row>
    <row r="91" spans="1:5" ht="9.75">
      <c r="A91" s="108"/>
      <c r="B91" s="109"/>
      <c r="C91" s="110"/>
      <c r="D91" s="111"/>
      <c r="E91" s="111"/>
    </row>
    <row r="92" spans="1:5" ht="9.75">
      <c r="A92" s="108"/>
      <c r="B92" s="109"/>
      <c r="C92" s="110"/>
      <c r="D92" s="111"/>
      <c r="E92" s="111"/>
    </row>
    <row r="93" spans="1:5" ht="9.75">
      <c r="A93" s="108"/>
      <c r="B93" s="109"/>
      <c r="C93" s="110"/>
      <c r="D93" s="111"/>
      <c r="E93" s="111"/>
    </row>
    <row r="94" spans="1:5" ht="9.75">
      <c r="A94" s="108"/>
      <c r="B94" s="109"/>
      <c r="C94" s="110"/>
      <c r="D94" s="111"/>
      <c r="E94" s="111"/>
    </row>
    <row r="95" spans="1:5" ht="9.75">
      <c r="A95" s="108"/>
      <c r="B95" s="109"/>
      <c r="C95" s="110"/>
      <c r="D95" s="111"/>
      <c r="E95" s="111"/>
    </row>
    <row r="96" spans="1:5" ht="9.75">
      <c r="A96" s="108"/>
      <c r="B96" s="109"/>
      <c r="C96" s="110"/>
      <c r="D96" s="111"/>
      <c r="E96" s="111"/>
    </row>
    <row r="97" spans="1:5" ht="9.75">
      <c r="A97" s="108"/>
      <c r="B97" s="109"/>
      <c r="C97" s="110"/>
      <c r="D97" s="111"/>
      <c r="E97" s="111"/>
    </row>
    <row r="98" spans="1:5" ht="9.75">
      <c r="A98" s="112"/>
      <c r="B98" s="113"/>
      <c r="C98" s="110"/>
      <c r="D98" s="111"/>
      <c r="E98" s="111"/>
    </row>
    <row r="99" spans="1:5" ht="9.75">
      <c r="A99" s="112"/>
      <c r="B99" s="113"/>
      <c r="C99" s="110"/>
      <c r="D99" s="111"/>
      <c r="E99" s="111"/>
    </row>
    <row r="100" spans="1:5" ht="9.75">
      <c r="A100" s="112"/>
      <c r="B100" s="113"/>
      <c r="C100" s="110"/>
      <c r="D100" s="111"/>
      <c r="E100" s="111"/>
    </row>
    <row r="101" spans="1:5" ht="9.75">
      <c r="A101" s="112"/>
      <c r="B101" s="113"/>
      <c r="C101" s="110"/>
      <c r="D101" s="111"/>
      <c r="E101" s="111"/>
    </row>
    <row r="102" spans="1:5" ht="9.75">
      <c r="A102" s="112"/>
      <c r="B102" s="113"/>
      <c r="C102" s="110"/>
      <c r="D102" s="111"/>
      <c r="E102" s="111"/>
    </row>
    <row r="103" spans="1:5" ht="9.75">
      <c r="A103" s="112"/>
      <c r="B103" s="113"/>
      <c r="C103" s="110"/>
      <c r="D103" s="111"/>
      <c r="E103" s="111"/>
    </row>
    <row r="104" spans="1:5" ht="9.75">
      <c r="A104" s="112"/>
      <c r="B104" s="113"/>
      <c r="C104" s="110"/>
      <c r="D104" s="111"/>
      <c r="E104" s="111"/>
    </row>
    <row r="105" spans="1:5" ht="9.75">
      <c r="A105" s="112"/>
      <c r="B105" s="113"/>
      <c r="C105" s="110"/>
      <c r="D105" s="111"/>
      <c r="E105" s="111"/>
    </row>
    <row r="106" spans="1:5" ht="9.75">
      <c r="A106" s="112"/>
      <c r="B106" s="113"/>
      <c r="C106" s="110"/>
      <c r="D106" s="111"/>
      <c r="E106" s="111"/>
    </row>
    <row r="107" spans="1:5" ht="9.75">
      <c r="A107" s="112"/>
      <c r="B107" s="113"/>
      <c r="C107" s="114"/>
      <c r="D107" s="112"/>
      <c r="E107" s="112"/>
    </row>
    <row r="108" spans="1:5" ht="9.75">
      <c r="A108" s="112"/>
      <c r="B108" s="113"/>
      <c r="C108" s="114"/>
      <c r="D108" s="112"/>
      <c r="E108" s="112"/>
    </row>
    <row r="109" spans="1:5" ht="9.75">
      <c r="A109" s="112"/>
      <c r="B109" s="113"/>
      <c r="C109" s="114"/>
      <c r="D109" s="112"/>
      <c r="E109" s="112"/>
    </row>
    <row r="110" spans="1:5" ht="9.75">
      <c r="A110" s="112"/>
      <c r="B110" s="113"/>
      <c r="C110" s="114"/>
      <c r="D110" s="112"/>
      <c r="E110" s="112"/>
    </row>
    <row r="111" spans="1:5" ht="9.75">
      <c r="A111" s="112"/>
      <c r="B111" s="113"/>
      <c r="C111" s="114"/>
      <c r="D111" s="112"/>
      <c r="E111" s="112"/>
    </row>
    <row r="112" spans="1:5" ht="9.75">
      <c r="A112" s="112"/>
      <c r="B112" s="113"/>
      <c r="C112" s="114"/>
      <c r="D112" s="112"/>
      <c r="E112" s="112"/>
    </row>
    <row r="113" spans="1:5" ht="9.75">
      <c r="A113" s="112"/>
      <c r="B113" s="113"/>
      <c r="C113" s="114"/>
      <c r="D113" s="112"/>
      <c r="E113" s="112"/>
    </row>
    <row r="114" spans="1:5" ht="9.75">
      <c r="A114" s="112"/>
      <c r="B114" s="113"/>
      <c r="C114" s="114"/>
      <c r="D114" s="112"/>
      <c r="E114" s="112"/>
    </row>
    <row r="115" spans="1:5" ht="9.75">
      <c r="A115" s="112"/>
      <c r="B115" s="113"/>
      <c r="C115" s="114"/>
      <c r="D115" s="112"/>
      <c r="E115" s="112"/>
    </row>
    <row r="116" spans="1:5" ht="9.75">
      <c r="A116" s="112"/>
      <c r="B116" s="113"/>
      <c r="C116" s="114"/>
      <c r="D116" s="112"/>
      <c r="E116" s="112"/>
    </row>
    <row r="117" spans="1:5" ht="9.75">
      <c r="A117" s="112"/>
      <c r="B117" s="113"/>
      <c r="C117" s="114"/>
      <c r="D117" s="112"/>
      <c r="E117" s="112"/>
    </row>
    <row r="118" spans="1:5" ht="9.75">
      <c r="A118" s="112"/>
      <c r="B118" s="113"/>
      <c r="C118" s="114"/>
      <c r="D118" s="112"/>
      <c r="E118" s="112"/>
    </row>
    <row r="119" spans="1:5" ht="9.75">
      <c r="A119" s="112"/>
      <c r="B119" s="113"/>
      <c r="C119" s="114"/>
      <c r="D119" s="112"/>
      <c r="E119" s="112"/>
    </row>
    <row r="120" spans="1:5" ht="9.75">
      <c r="A120" s="112"/>
      <c r="B120" s="113"/>
      <c r="C120" s="114"/>
      <c r="D120" s="112"/>
      <c r="E120" s="112"/>
    </row>
    <row r="121" spans="1:5" ht="9.75">
      <c r="A121" s="112"/>
      <c r="B121" s="113"/>
      <c r="C121" s="114"/>
      <c r="D121" s="112"/>
      <c r="E121" s="112"/>
    </row>
    <row r="122" spans="1:5" ht="9.75">
      <c r="A122" s="112"/>
      <c r="B122" s="113"/>
      <c r="C122" s="114"/>
      <c r="D122" s="112"/>
      <c r="E122" s="112"/>
    </row>
    <row r="123" spans="1:5" ht="9.75">
      <c r="A123" s="112"/>
      <c r="B123" s="113"/>
      <c r="C123" s="114"/>
      <c r="D123" s="112"/>
      <c r="E123" s="112"/>
    </row>
    <row r="124" spans="1:5" ht="9.75">
      <c r="A124" s="112"/>
      <c r="B124" s="113"/>
      <c r="C124" s="114"/>
      <c r="D124" s="112"/>
      <c r="E124" s="112"/>
    </row>
    <row r="125" spans="1:5" ht="9.75">
      <c r="A125" s="112"/>
      <c r="B125" s="113"/>
      <c r="C125" s="114"/>
      <c r="D125" s="112"/>
      <c r="E125" s="112"/>
    </row>
    <row r="126" spans="1:5" ht="9.75">
      <c r="A126" s="112"/>
      <c r="B126" s="113"/>
      <c r="C126" s="114"/>
      <c r="D126" s="112"/>
      <c r="E126" s="112"/>
    </row>
    <row r="127" spans="1:5" ht="9.75">
      <c r="A127" s="112"/>
      <c r="B127" s="113"/>
      <c r="C127" s="114"/>
      <c r="D127" s="112"/>
      <c r="E127" s="112"/>
    </row>
    <row r="128" spans="1:5" ht="9.75">
      <c r="A128" s="112"/>
      <c r="B128" s="113"/>
      <c r="C128" s="114"/>
      <c r="D128" s="112"/>
      <c r="E128" s="112"/>
    </row>
    <row r="129" spans="1:5" ht="9.75">
      <c r="A129" s="112"/>
      <c r="B129" s="113"/>
      <c r="C129" s="114"/>
      <c r="D129" s="112"/>
      <c r="E129" s="112"/>
    </row>
    <row r="130" spans="1:5" ht="9.75">
      <c r="A130" s="112"/>
      <c r="B130" s="113"/>
      <c r="C130" s="114"/>
      <c r="D130" s="112"/>
      <c r="E130" s="112"/>
    </row>
    <row r="131" spans="1:5" ht="9.75">
      <c r="A131" s="112"/>
      <c r="B131" s="113"/>
      <c r="C131" s="114"/>
      <c r="D131" s="112"/>
      <c r="E131" s="112"/>
    </row>
    <row r="132" spans="1:5" ht="9.75">
      <c r="A132" s="112"/>
      <c r="B132" s="113"/>
      <c r="C132" s="114"/>
      <c r="D132" s="112"/>
      <c r="E132" s="112"/>
    </row>
    <row r="133" spans="1:5" ht="9.75">
      <c r="A133" s="112"/>
      <c r="B133" s="113"/>
      <c r="C133" s="114"/>
      <c r="D133" s="112"/>
      <c r="E133" s="112"/>
    </row>
    <row r="134" spans="1:5" ht="9.75">
      <c r="A134" s="112"/>
      <c r="B134" s="113"/>
      <c r="C134" s="114"/>
      <c r="D134" s="112"/>
      <c r="E134" s="112"/>
    </row>
    <row r="135" spans="1:5" ht="9.75">
      <c r="A135" s="112"/>
      <c r="B135" s="113"/>
      <c r="C135" s="114"/>
      <c r="D135" s="112"/>
      <c r="E135" s="112"/>
    </row>
    <row r="136" spans="1:5" ht="9.75">
      <c r="A136" s="112"/>
      <c r="B136" s="113"/>
      <c r="C136" s="114"/>
      <c r="D136" s="112"/>
      <c r="E136" s="112"/>
    </row>
    <row r="137" spans="1:5" ht="9.75">
      <c r="A137" s="112"/>
      <c r="B137" s="113"/>
      <c r="C137" s="114"/>
      <c r="D137" s="112"/>
      <c r="E137" s="112"/>
    </row>
    <row r="138" spans="1:5" ht="9.75">
      <c r="A138" s="112"/>
      <c r="B138" s="113"/>
      <c r="C138" s="114"/>
      <c r="D138" s="112"/>
      <c r="E138" s="112"/>
    </row>
    <row r="139" spans="1:5" ht="9.75">
      <c r="A139" s="112"/>
      <c r="B139" s="113"/>
      <c r="C139" s="114"/>
      <c r="D139" s="112"/>
      <c r="E139" s="112"/>
    </row>
    <row r="140" spans="1:5" ht="9.75">
      <c r="A140" s="112"/>
      <c r="B140" s="113"/>
      <c r="C140" s="114"/>
      <c r="D140" s="112"/>
      <c r="E140" s="112"/>
    </row>
    <row r="141" spans="1:5" ht="9.75">
      <c r="A141" s="112"/>
      <c r="B141" s="113"/>
      <c r="C141" s="114"/>
      <c r="D141" s="112"/>
      <c r="E141" s="112"/>
    </row>
    <row r="142" spans="1:5" ht="9.75">
      <c r="A142" s="112"/>
      <c r="B142" s="113"/>
      <c r="C142" s="114"/>
      <c r="D142" s="112"/>
      <c r="E142" s="112"/>
    </row>
    <row r="143" spans="1:5" ht="9.75">
      <c r="A143" s="112"/>
      <c r="B143" s="113"/>
      <c r="C143" s="114"/>
      <c r="D143" s="112"/>
      <c r="E143" s="112"/>
    </row>
    <row r="144" spans="1:5" ht="9.75">
      <c r="A144" s="112"/>
      <c r="B144" s="113"/>
      <c r="C144" s="114"/>
      <c r="D144" s="112"/>
      <c r="E144" s="112"/>
    </row>
    <row r="145" spans="1:5" ht="9.75">
      <c r="A145" s="112"/>
      <c r="B145" s="113"/>
      <c r="C145" s="114"/>
      <c r="D145" s="112"/>
      <c r="E145" s="112"/>
    </row>
    <row r="146" spans="1:5" ht="9.75">
      <c r="A146" s="112"/>
      <c r="B146" s="113"/>
      <c r="C146" s="114"/>
      <c r="D146" s="112"/>
      <c r="E146" s="112"/>
    </row>
    <row r="147" spans="1:5" ht="9.75">
      <c r="A147" s="112"/>
      <c r="B147" s="113"/>
      <c r="C147" s="114"/>
      <c r="D147" s="112"/>
      <c r="E147" s="112"/>
    </row>
    <row r="148" spans="1:5" ht="9.75">
      <c r="A148" s="112"/>
      <c r="B148" s="113"/>
      <c r="C148" s="114"/>
      <c r="D148" s="112"/>
      <c r="E148" s="112"/>
    </row>
    <row r="149" spans="1:5" ht="9.75">
      <c r="A149" s="112"/>
      <c r="B149" s="113"/>
      <c r="C149" s="114"/>
      <c r="D149" s="112"/>
      <c r="E149" s="112"/>
    </row>
    <row r="150" spans="1:5" ht="9.75">
      <c r="A150" s="112"/>
      <c r="B150" s="113"/>
      <c r="C150" s="114"/>
      <c r="D150" s="112"/>
      <c r="E150" s="112"/>
    </row>
    <row r="151" spans="1:5" ht="9.75">
      <c r="A151" s="112"/>
      <c r="B151" s="113"/>
      <c r="C151" s="114"/>
      <c r="D151" s="112"/>
      <c r="E151" s="112"/>
    </row>
    <row r="152" spans="1:5" ht="9.75">
      <c r="A152" s="112"/>
      <c r="B152" s="113"/>
      <c r="C152" s="114"/>
      <c r="D152" s="112"/>
      <c r="E152" s="112"/>
    </row>
    <row r="153" spans="1:5" ht="9.75">
      <c r="A153" s="112"/>
      <c r="B153" s="113"/>
      <c r="C153" s="114"/>
      <c r="D153" s="112"/>
      <c r="E153" s="112"/>
    </row>
    <row r="154" spans="1:5" ht="9.75">
      <c r="A154" s="112"/>
      <c r="B154" s="113"/>
      <c r="C154" s="114"/>
      <c r="D154" s="112"/>
      <c r="E154" s="112"/>
    </row>
    <row r="155" spans="1:5" ht="9.75">
      <c r="A155" s="112"/>
      <c r="B155" s="113"/>
      <c r="C155" s="114"/>
      <c r="D155" s="112"/>
      <c r="E155" s="112"/>
    </row>
    <row r="156" spans="1:5" ht="9.75">
      <c r="A156" s="112"/>
      <c r="B156" s="113"/>
      <c r="C156" s="114"/>
      <c r="D156" s="112"/>
      <c r="E156" s="112"/>
    </row>
    <row r="157" spans="1:5" ht="9.75">
      <c r="A157" s="112"/>
      <c r="B157" s="113"/>
      <c r="C157" s="114"/>
      <c r="D157" s="112"/>
      <c r="E157" s="112"/>
    </row>
    <row r="158" spans="1:5" ht="9.75">
      <c r="A158" s="112"/>
      <c r="B158" s="113"/>
      <c r="C158" s="114"/>
      <c r="D158" s="112"/>
      <c r="E158" s="112"/>
    </row>
    <row r="159" spans="1:5" ht="9.75">
      <c r="A159" s="112"/>
      <c r="B159" s="113"/>
      <c r="C159" s="114"/>
      <c r="D159" s="112"/>
      <c r="E159" s="112"/>
    </row>
    <row r="160" spans="1:5" ht="9.75">
      <c r="A160" s="112"/>
      <c r="B160" s="113"/>
      <c r="C160" s="114"/>
      <c r="D160" s="112"/>
      <c r="E160" s="112"/>
    </row>
    <row r="161" spans="1:5" ht="9.75">
      <c r="A161" s="112"/>
      <c r="B161" s="113"/>
      <c r="C161" s="114"/>
      <c r="D161" s="112"/>
      <c r="E161" s="112"/>
    </row>
    <row r="162" spans="1:5" ht="9.75">
      <c r="A162" s="112"/>
      <c r="B162" s="113"/>
      <c r="C162" s="114"/>
      <c r="D162" s="112"/>
      <c r="E162" s="112"/>
    </row>
    <row r="163" spans="1:5" ht="9.75">
      <c r="A163" s="112"/>
      <c r="B163" s="113"/>
      <c r="C163" s="114"/>
      <c r="D163" s="112"/>
      <c r="E163" s="112"/>
    </row>
    <row r="164" spans="1:5" ht="9.75">
      <c r="A164" s="112"/>
      <c r="B164" s="113"/>
      <c r="C164" s="114"/>
      <c r="D164" s="112"/>
      <c r="E164" s="112"/>
    </row>
    <row r="165" spans="1:5" ht="9.75">
      <c r="A165" s="112"/>
      <c r="B165" s="113"/>
      <c r="C165" s="114"/>
      <c r="D165" s="112"/>
      <c r="E165" s="112"/>
    </row>
    <row r="166" spans="1:5" ht="9.75">
      <c r="A166" s="112"/>
      <c r="B166" s="113"/>
      <c r="C166" s="114"/>
      <c r="D166" s="112"/>
      <c r="E166" s="112"/>
    </row>
    <row r="167" spans="1:5" ht="9.75">
      <c r="A167" s="112"/>
      <c r="B167" s="113"/>
      <c r="C167" s="114"/>
      <c r="D167" s="112"/>
      <c r="E167" s="112"/>
    </row>
    <row r="168" spans="1:5" ht="9.75">
      <c r="A168" s="112"/>
      <c r="B168" s="113"/>
      <c r="C168" s="114"/>
      <c r="D168" s="112"/>
      <c r="E168" s="112"/>
    </row>
    <row r="169" spans="1:5" ht="9.75">
      <c r="A169" s="112"/>
      <c r="B169" s="113"/>
      <c r="C169" s="114"/>
      <c r="D169" s="112"/>
      <c r="E169" s="112"/>
    </row>
    <row r="170" spans="1:5" ht="9.75">
      <c r="A170" s="112"/>
      <c r="B170" s="113"/>
      <c r="C170" s="114"/>
      <c r="D170" s="112"/>
      <c r="E170" s="112"/>
    </row>
    <row r="171" spans="1:5" ht="9.75">
      <c r="A171" s="112"/>
      <c r="B171" s="113"/>
      <c r="C171" s="114"/>
      <c r="D171" s="112"/>
      <c r="E171" s="112"/>
    </row>
    <row r="172" spans="1:5" ht="9.75">
      <c r="A172" s="112"/>
      <c r="B172" s="113"/>
      <c r="C172" s="114"/>
      <c r="D172" s="112"/>
      <c r="E172" s="112"/>
    </row>
    <row r="173" spans="1:5" ht="9.75">
      <c r="A173" s="112"/>
      <c r="B173" s="113"/>
      <c r="C173" s="114"/>
      <c r="D173" s="112"/>
      <c r="E173" s="112"/>
    </row>
    <row r="174" spans="1:5" ht="9.75">
      <c r="A174" s="112"/>
      <c r="B174" s="113"/>
      <c r="C174" s="114"/>
      <c r="D174" s="112"/>
      <c r="E174" s="112"/>
    </row>
    <row r="175" spans="1:5" ht="9.75">
      <c r="A175" s="112"/>
      <c r="B175" s="113"/>
      <c r="C175" s="114"/>
      <c r="D175" s="112"/>
      <c r="E175" s="112"/>
    </row>
    <row r="176" spans="1:5" ht="9.75">
      <c r="A176" s="112"/>
      <c r="B176" s="113"/>
      <c r="C176" s="114"/>
      <c r="D176" s="112"/>
      <c r="E176" s="112"/>
    </row>
    <row r="177" spans="1:5" ht="9.75">
      <c r="A177" s="112"/>
      <c r="B177" s="113"/>
      <c r="C177" s="114"/>
      <c r="D177" s="112"/>
      <c r="E177" s="112"/>
    </row>
    <row r="178" spans="1:5" ht="9.75">
      <c r="A178" s="112"/>
      <c r="B178" s="113"/>
      <c r="C178" s="114"/>
      <c r="D178" s="112"/>
      <c r="E178" s="112"/>
    </row>
    <row r="179" spans="1:5" ht="9.75">
      <c r="A179" s="112"/>
      <c r="B179" s="113"/>
      <c r="C179" s="114"/>
      <c r="D179" s="112"/>
      <c r="E179" s="112"/>
    </row>
    <row r="180" spans="1:5" ht="9.75">
      <c r="A180" s="112"/>
      <c r="B180" s="113"/>
      <c r="C180" s="114"/>
      <c r="D180" s="112"/>
      <c r="E180" s="112"/>
    </row>
    <row r="181" spans="1:5" ht="9.75">
      <c r="A181" s="112"/>
      <c r="B181" s="113"/>
      <c r="C181" s="114"/>
      <c r="D181" s="112"/>
      <c r="E181" s="112"/>
    </row>
    <row r="182" spans="1:5" ht="9.75">
      <c r="A182" s="112"/>
      <c r="B182" s="113"/>
      <c r="C182" s="114"/>
      <c r="D182" s="112"/>
      <c r="E182" s="112"/>
    </row>
    <row r="183" spans="1:5" ht="9.75">
      <c r="A183" s="112"/>
      <c r="B183" s="113"/>
      <c r="C183" s="114"/>
      <c r="D183" s="112"/>
      <c r="E183" s="112"/>
    </row>
    <row r="184" spans="1:5" ht="9.75">
      <c r="A184" s="112"/>
      <c r="B184" s="113"/>
      <c r="C184" s="114"/>
      <c r="D184" s="112"/>
      <c r="E184" s="112"/>
    </row>
    <row r="185" spans="1:5" ht="9.75">
      <c r="A185" s="112"/>
      <c r="B185" s="113"/>
      <c r="C185" s="114"/>
      <c r="D185" s="112"/>
      <c r="E185" s="112"/>
    </row>
    <row r="186" spans="1:5" ht="9.75">
      <c r="A186" s="112"/>
      <c r="B186" s="113"/>
      <c r="C186" s="114"/>
      <c r="D186" s="112"/>
      <c r="E186" s="112"/>
    </row>
    <row r="187" spans="1:5" ht="9.75">
      <c r="A187" s="112"/>
      <c r="B187" s="113"/>
      <c r="C187" s="114"/>
      <c r="D187" s="112"/>
      <c r="E187" s="112"/>
    </row>
    <row r="188" spans="1:5" ht="9.75">
      <c r="A188" s="112"/>
      <c r="B188" s="113"/>
      <c r="C188" s="114"/>
      <c r="D188" s="112"/>
      <c r="E188" s="112"/>
    </row>
    <row r="189" spans="1:5" ht="9.75">
      <c r="A189" s="112"/>
      <c r="B189" s="113"/>
      <c r="C189" s="114"/>
      <c r="D189" s="112"/>
      <c r="E189" s="112"/>
    </row>
    <row r="190" spans="1:5" ht="9.75">
      <c r="A190" s="112"/>
      <c r="B190" s="113"/>
      <c r="C190" s="114"/>
      <c r="D190" s="112"/>
      <c r="E190" s="112"/>
    </row>
    <row r="191" spans="1:5" ht="9.75">
      <c r="A191" s="112"/>
      <c r="B191" s="113"/>
      <c r="C191" s="114"/>
      <c r="D191" s="112"/>
      <c r="E191" s="112"/>
    </row>
    <row r="192" spans="1:5" ht="9.75">
      <c r="A192" s="112"/>
      <c r="B192" s="113"/>
      <c r="C192" s="114"/>
      <c r="D192" s="112"/>
      <c r="E192" s="112"/>
    </row>
    <row r="193" spans="1:5" ht="9.75">
      <c r="A193" s="112"/>
      <c r="B193" s="113"/>
      <c r="C193" s="114"/>
      <c r="D193" s="112"/>
      <c r="E193" s="112"/>
    </row>
    <row r="194" spans="1:5" ht="9.75">
      <c r="A194" s="112"/>
      <c r="B194" s="113"/>
      <c r="C194" s="114"/>
      <c r="D194" s="112"/>
      <c r="E194" s="112"/>
    </row>
    <row r="195" spans="1:5" ht="9.75">
      <c r="A195" s="112"/>
      <c r="B195" s="113"/>
      <c r="C195" s="114"/>
      <c r="D195" s="112"/>
      <c r="E195" s="112"/>
    </row>
    <row r="196" spans="1:5" ht="9.75">
      <c r="A196" s="112"/>
      <c r="B196" s="113"/>
      <c r="C196" s="114"/>
      <c r="D196" s="112"/>
      <c r="E196" s="112"/>
    </row>
    <row r="197" spans="1:5" ht="9.75">
      <c r="A197" s="112"/>
      <c r="B197" s="113"/>
      <c r="C197" s="114"/>
      <c r="D197" s="112"/>
      <c r="E197" s="112"/>
    </row>
    <row r="198" spans="1:5" ht="9.75">
      <c r="A198" s="112"/>
      <c r="B198" s="113"/>
      <c r="C198" s="114"/>
      <c r="D198" s="112"/>
      <c r="E198" s="112"/>
    </row>
    <row r="199" spans="1:5" ht="9.75">
      <c r="A199" s="112"/>
      <c r="B199" s="113"/>
      <c r="C199" s="114"/>
      <c r="D199" s="112"/>
      <c r="E199" s="112"/>
    </row>
    <row r="200" spans="1:5" ht="9.75">
      <c r="A200" s="112"/>
      <c r="B200" s="113"/>
      <c r="C200" s="114"/>
      <c r="D200" s="112"/>
      <c r="E200" s="112"/>
    </row>
    <row r="201" spans="1:5" ht="9.75">
      <c r="A201" s="112"/>
      <c r="B201" s="113"/>
      <c r="C201" s="114"/>
      <c r="D201" s="112"/>
      <c r="E201" s="112"/>
    </row>
    <row r="202" spans="1:5" ht="9.75">
      <c r="A202" s="112"/>
      <c r="B202" s="113"/>
      <c r="C202" s="114"/>
      <c r="D202" s="112"/>
      <c r="E202" s="112"/>
    </row>
    <row r="203" spans="1:5" ht="9.75">
      <c r="A203" s="112"/>
      <c r="B203" s="113"/>
      <c r="C203" s="114"/>
      <c r="D203" s="112"/>
      <c r="E203" s="112"/>
    </row>
    <row r="204" spans="1:5" ht="9.75">
      <c r="A204" s="112"/>
      <c r="B204" s="113"/>
      <c r="C204" s="114"/>
      <c r="D204" s="112"/>
      <c r="E204" s="112"/>
    </row>
    <row r="205" spans="1:5" ht="9.75">
      <c r="A205" s="112"/>
      <c r="B205" s="113"/>
      <c r="C205" s="114"/>
      <c r="D205" s="112"/>
      <c r="E205" s="112"/>
    </row>
    <row r="206" spans="1:5" ht="9.75">
      <c r="A206" s="112"/>
      <c r="B206" s="113"/>
      <c r="C206" s="114"/>
      <c r="D206" s="112"/>
      <c r="E206" s="112"/>
    </row>
    <row r="207" spans="1:5" ht="9.75">
      <c r="A207" s="112"/>
      <c r="B207" s="113"/>
      <c r="C207" s="114"/>
      <c r="D207" s="112"/>
      <c r="E207" s="112"/>
    </row>
    <row r="208" spans="1:5" ht="9.75">
      <c r="A208" s="112"/>
      <c r="B208" s="113"/>
      <c r="C208" s="114"/>
      <c r="D208" s="112"/>
      <c r="E208" s="112"/>
    </row>
    <row r="209" spans="1:5" ht="9.75">
      <c r="A209" s="112"/>
      <c r="B209" s="113"/>
      <c r="C209" s="114"/>
      <c r="D209" s="112"/>
      <c r="E209" s="112"/>
    </row>
    <row r="210" spans="1:5" ht="9.75">
      <c r="A210" s="112"/>
      <c r="B210" s="113"/>
      <c r="C210" s="114"/>
      <c r="D210" s="112"/>
      <c r="E210" s="112"/>
    </row>
    <row r="211" spans="1:5" ht="9.75">
      <c r="A211" s="112"/>
      <c r="B211" s="113"/>
      <c r="C211" s="114"/>
      <c r="D211" s="112"/>
      <c r="E211" s="112"/>
    </row>
    <row r="212" spans="1:5" ht="9.75">
      <c r="A212" s="112"/>
      <c r="B212" s="113"/>
      <c r="C212" s="114"/>
      <c r="D212" s="112"/>
      <c r="E212" s="112"/>
    </row>
    <row r="213" spans="1:5" ht="9.75">
      <c r="A213" s="112"/>
      <c r="B213" s="113"/>
      <c r="C213" s="114"/>
      <c r="D213" s="112"/>
      <c r="E213" s="112"/>
    </row>
    <row r="214" spans="1:5" ht="9.75">
      <c r="A214" s="112"/>
      <c r="B214" s="113"/>
      <c r="C214" s="114"/>
      <c r="D214" s="112"/>
      <c r="E214" s="112"/>
    </row>
    <row r="215" spans="1:5" ht="9.75">
      <c r="A215" s="112"/>
      <c r="B215" s="113"/>
      <c r="C215" s="114"/>
      <c r="D215" s="112"/>
      <c r="E215" s="112"/>
    </row>
    <row r="216" spans="1:5" ht="9.75">
      <c r="A216" s="112"/>
      <c r="B216" s="113"/>
      <c r="C216" s="114"/>
      <c r="D216" s="112"/>
      <c r="E216" s="112"/>
    </row>
    <row r="217" spans="1:5" ht="9.75">
      <c r="A217" s="112"/>
      <c r="B217" s="113"/>
      <c r="C217" s="114"/>
      <c r="D217" s="112"/>
      <c r="E217" s="112"/>
    </row>
    <row r="218" spans="1:5" ht="9.75">
      <c r="A218" s="112"/>
      <c r="B218" s="113"/>
      <c r="C218" s="114"/>
      <c r="D218" s="112"/>
      <c r="E218" s="112"/>
    </row>
    <row r="219" spans="1:5" ht="9.75">
      <c r="A219" s="112"/>
      <c r="B219" s="113"/>
      <c r="C219" s="114"/>
      <c r="D219" s="112"/>
      <c r="E219" s="112"/>
    </row>
    <row r="220" spans="1:5" ht="9.75">
      <c r="A220" s="112"/>
      <c r="B220" s="113"/>
      <c r="C220" s="114"/>
      <c r="D220" s="112"/>
      <c r="E220" s="112"/>
    </row>
    <row r="221" spans="1:5" ht="9.75">
      <c r="A221" s="112"/>
      <c r="B221" s="113"/>
      <c r="C221" s="114"/>
      <c r="D221" s="112"/>
      <c r="E221" s="112"/>
    </row>
    <row r="222" spans="1:5" ht="9.75">
      <c r="A222" s="112"/>
      <c r="B222" s="113"/>
      <c r="C222" s="114"/>
      <c r="D222" s="112"/>
      <c r="E222" s="112"/>
    </row>
    <row r="223" spans="1:5" ht="9.75">
      <c r="A223" s="112"/>
      <c r="B223" s="113"/>
      <c r="C223" s="114"/>
      <c r="D223" s="112"/>
      <c r="E223" s="112"/>
    </row>
    <row r="224" spans="1:5" ht="9.75">
      <c r="A224" s="112"/>
      <c r="B224" s="113"/>
      <c r="C224" s="114"/>
      <c r="D224" s="112"/>
      <c r="E224" s="112"/>
    </row>
    <row r="225" spans="1:5" ht="9.75">
      <c r="A225" s="112"/>
      <c r="B225" s="113"/>
      <c r="C225" s="114"/>
      <c r="D225" s="112"/>
      <c r="E225" s="112"/>
    </row>
    <row r="226" spans="1:5" ht="9.75">
      <c r="A226" s="112"/>
      <c r="B226" s="113"/>
      <c r="C226" s="114"/>
      <c r="D226" s="112"/>
      <c r="E226" s="112"/>
    </row>
    <row r="227" spans="1:5" ht="9.75">
      <c r="A227" s="112"/>
      <c r="B227" s="113"/>
      <c r="C227" s="114"/>
      <c r="D227" s="112"/>
      <c r="E227" s="112"/>
    </row>
    <row r="228" spans="1:5" ht="9.75">
      <c r="A228" s="112"/>
      <c r="B228" s="113"/>
      <c r="C228" s="114"/>
      <c r="D228" s="112"/>
      <c r="E228" s="112"/>
    </row>
    <row r="229" spans="1:5" ht="9.75">
      <c r="A229" s="112"/>
      <c r="B229" s="113"/>
      <c r="C229" s="114"/>
      <c r="D229" s="112"/>
      <c r="E229" s="112"/>
    </row>
    <row r="230" spans="1:5" ht="9.75">
      <c r="A230" s="112"/>
      <c r="B230" s="113"/>
      <c r="C230" s="114"/>
      <c r="D230" s="112"/>
      <c r="E230" s="112"/>
    </row>
    <row r="231" spans="1:5" ht="9.75">
      <c r="A231" s="112"/>
      <c r="B231" s="113"/>
      <c r="C231" s="114"/>
      <c r="D231" s="112"/>
      <c r="E231" s="112"/>
    </row>
    <row r="232" spans="1:5" ht="9.75">
      <c r="A232" s="112"/>
      <c r="B232" s="113"/>
      <c r="C232" s="114"/>
      <c r="D232" s="112"/>
      <c r="E232" s="112"/>
    </row>
    <row r="233" spans="1:5" ht="9.75">
      <c r="A233" s="112"/>
      <c r="B233" s="113"/>
      <c r="C233" s="114"/>
      <c r="D233" s="112"/>
      <c r="E233" s="112"/>
    </row>
    <row r="234" spans="1:5" ht="9.75">
      <c r="A234" s="112"/>
      <c r="B234" s="113"/>
      <c r="C234" s="114"/>
      <c r="D234" s="112"/>
      <c r="E234" s="112"/>
    </row>
    <row r="235" spans="1:5" ht="9.75">
      <c r="A235" s="112"/>
      <c r="B235" s="113"/>
      <c r="C235" s="114"/>
      <c r="D235" s="112"/>
      <c r="E235" s="112"/>
    </row>
    <row r="236" spans="1:5" ht="9.75">
      <c r="A236" s="112"/>
      <c r="B236" s="113"/>
      <c r="C236" s="114"/>
      <c r="D236" s="112"/>
      <c r="E236" s="112"/>
    </row>
    <row r="237" spans="1:5" ht="9.75">
      <c r="A237" s="112"/>
      <c r="B237" s="113"/>
      <c r="C237" s="114"/>
      <c r="D237" s="112"/>
      <c r="E237" s="112"/>
    </row>
    <row r="238" spans="1:5" ht="9.75">
      <c r="A238" s="112"/>
      <c r="B238" s="113"/>
      <c r="C238" s="114"/>
      <c r="D238" s="112"/>
      <c r="E238" s="112"/>
    </row>
    <row r="239" spans="1:5" ht="9.75">
      <c r="A239" s="112"/>
      <c r="B239" s="113"/>
      <c r="C239" s="114"/>
      <c r="D239" s="112"/>
      <c r="E239" s="112"/>
    </row>
    <row r="240" spans="1:5" ht="9.75">
      <c r="A240" s="112"/>
      <c r="B240" s="113"/>
      <c r="C240" s="114"/>
      <c r="D240" s="112"/>
      <c r="E240" s="112"/>
    </row>
    <row r="241" spans="1:5" ht="9.75">
      <c r="A241" s="112"/>
      <c r="B241" s="113"/>
      <c r="C241" s="114"/>
      <c r="D241" s="112"/>
      <c r="E241" s="112"/>
    </row>
    <row r="242" spans="1:5" ht="9.75">
      <c r="A242" s="112"/>
      <c r="B242" s="113"/>
      <c r="C242" s="114"/>
      <c r="D242" s="112"/>
      <c r="E242" s="112"/>
    </row>
    <row r="243" spans="1:5" ht="9.75">
      <c r="A243" s="112"/>
      <c r="B243" s="113"/>
      <c r="C243" s="114"/>
      <c r="D243" s="112"/>
      <c r="E243" s="112"/>
    </row>
    <row r="244" spans="1:5" ht="9.75">
      <c r="A244" s="112"/>
      <c r="B244" s="113"/>
      <c r="C244" s="114"/>
      <c r="D244" s="112"/>
      <c r="E244" s="112"/>
    </row>
    <row r="245" spans="1:5" ht="9.75">
      <c r="A245" s="112"/>
      <c r="B245" s="113"/>
      <c r="C245" s="114"/>
      <c r="D245" s="112"/>
      <c r="E245" s="112"/>
    </row>
    <row r="246" spans="1:5" ht="9.75">
      <c r="A246" s="112"/>
      <c r="B246" s="113"/>
      <c r="C246" s="114"/>
      <c r="D246" s="112"/>
      <c r="E246" s="112"/>
    </row>
    <row r="247" spans="1:5" ht="9.75">
      <c r="A247" s="112"/>
      <c r="B247" s="113"/>
      <c r="C247" s="114"/>
      <c r="D247" s="112"/>
      <c r="E247" s="112"/>
    </row>
    <row r="248" spans="1:5" ht="9.75">
      <c r="A248" s="112"/>
      <c r="B248" s="113"/>
      <c r="C248" s="114"/>
      <c r="D248" s="112"/>
      <c r="E248" s="112"/>
    </row>
    <row r="249" spans="1:5" ht="9.75">
      <c r="A249" s="112"/>
      <c r="B249" s="113"/>
      <c r="C249" s="114"/>
      <c r="D249" s="112"/>
      <c r="E249" s="112"/>
    </row>
    <row r="250" spans="1:5" ht="9.75">
      <c r="A250" s="112"/>
      <c r="B250" s="113"/>
      <c r="C250" s="114"/>
      <c r="D250" s="112"/>
      <c r="E250" s="112"/>
    </row>
    <row r="251" spans="1:5" ht="9.75">
      <c r="A251" s="112"/>
      <c r="B251" s="113"/>
      <c r="C251" s="114"/>
      <c r="D251" s="112"/>
      <c r="E251" s="112"/>
    </row>
    <row r="252" spans="1:5" ht="9.75">
      <c r="A252" s="112"/>
      <c r="B252" s="113"/>
      <c r="C252" s="114"/>
      <c r="D252" s="112"/>
      <c r="E252" s="112"/>
    </row>
    <row r="253" spans="1:5" ht="9.75">
      <c r="A253" s="112"/>
      <c r="B253" s="113"/>
      <c r="C253" s="114"/>
      <c r="D253" s="112"/>
      <c r="E253" s="112"/>
    </row>
    <row r="254" spans="1:5" ht="9.75">
      <c r="A254" s="112"/>
      <c r="B254" s="113"/>
      <c r="C254" s="114"/>
      <c r="D254" s="112"/>
      <c r="E254" s="112"/>
    </row>
    <row r="255" spans="1:5" ht="9.75">
      <c r="A255" s="112"/>
      <c r="B255" s="113"/>
      <c r="C255" s="114"/>
      <c r="D255" s="112"/>
      <c r="E255" s="112"/>
    </row>
    <row r="256" spans="1:5" ht="9.75">
      <c r="A256" s="112"/>
      <c r="B256" s="113"/>
      <c r="C256" s="114"/>
      <c r="D256" s="112"/>
      <c r="E256" s="112"/>
    </row>
    <row r="257" spans="1:5" ht="9.75">
      <c r="A257" s="112"/>
      <c r="B257" s="113"/>
      <c r="C257" s="114"/>
      <c r="D257" s="112"/>
      <c r="E257" s="112"/>
    </row>
    <row r="258" spans="1:5" ht="9.75">
      <c r="A258" s="112"/>
      <c r="B258" s="113"/>
      <c r="C258" s="114"/>
      <c r="D258" s="112"/>
      <c r="E258" s="112"/>
    </row>
    <row r="259" spans="1:5" ht="9.75">
      <c r="A259" s="112"/>
      <c r="B259" s="113"/>
      <c r="C259" s="114"/>
      <c r="D259" s="112"/>
      <c r="E259" s="112"/>
    </row>
    <row r="260" spans="1:5" ht="9.75">
      <c r="A260" s="112"/>
      <c r="B260" s="113"/>
      <c r="C260" s="114"/>
      <c r="D260" s="112"/>
      <c r="E260" s="112"/>
    </row>
    <row r="261" spans="1:5" ht="9.75">
      <c r="A261" s="112"/>
      <c r="B261" s="113"/>
      <c r="C261" s="114"/>
      <c r="D261" s="112"/>
      <c r="E261" s="112"/>
    </row>
    <row r="262" spans="1:5" ht="9.75">
      <c r="A262" s="112"/>
      <c r="B262" s="113"/>
      <c r="C262" s="114"/>
      <c r="D262" s="112"/>
      <c r="E262" s="112"/>
    </row>
    <row r="263" spans="1:5" ht="9.75">
      <c r="A263" s="112"/>
      <c r="B263" s="113"/>
      <c r="C263" s="114"/>
      <c r="D263" s="112"/>
      <c r="E263" s="112"/>
    </row>
    <row r="264" spans="1:5" ht="9.75">
      <c r="A264" s="112"/>
      <c r="B264" s="113"/>
      <c r="C264" s="114"/>
      <c r="D264" s="112"/>
      <c r="E264" s="112"/>
    </row>
    <row r="265" spans="1:5" ht="9.75">
      <c r="A265" s="112"/>
      <c r="B265" s="113"/>
      <c r="C265" s="114"/>
      <c r="D265" s="112"/>
      <c r="E265" s="112"/>
    </row>
    <row r="266" spans="1:5" ht="9.75">
      <c r="A266" s="112"/>
      <c r="B266" s="113"/>
      <c r="C266" s="114"/>
      <c r="D266" s="112"/>
      <c r="E266" s="112"/>
    </row>
    <row r="267" spans="1:5" ht="9.75">
      <c r="A267" s="112"/>
      <c r="B267" s="113"/>
      <c r="C267" s="114"/>
      <c r="D267" s="112"/>
      <c r="E267" s="112"/>
    </row>
    <row r="268" spans="1:5" ht="9.75">
      <c r="A268" s="112"/>
      <c r="B268" s="113"/>
      <c r="C268" s="114"/>
      <c r="D268" s="112"/>
      <c r="E268" s="112"/>
    </row>
    <row r="269" spans="1:5" ht="9.75">
      <c r="A269" s="112"/>
      <c r="B269" s="113"/>
      <c r="C269" s="114"/>
      <c r="D269" s="112"/>
      <c r="E269" s="112"/>
    </row>
    <row r="270" spans="1:5" ht="9.75">
      <c r="A270" s="112"/>
      <c r="B270" s="113"/>
      <c r="C270" s="114"/>
      <c r="D270" s="112"/>
      <c r="E270" s="112"/>
    </row>
    <row r="271" spans="1:5" ht="9.75">
      <c r="A271" s="112"/>
      <c r="B271" s="113"/>
      <c r="C271" s="114"/>
      <c r="D271" s="112"/>
      <c r="E271" s="112"/>
    </row>
    <row r="272" spans="1:5" ht="9.75">
      <c r="A272" s="112"/>
      <c r="B272" s="113"/>
      <c r="C272" s="114"/>
      <c r="D272" s="112"/>
      <c r="E272" s="112"/>
    </row>
    <row r="273" spans="1:5" ht="9.75">
      <c r="A273" s="112"/>
      <c r="B273" s="113"/>
      <c r="C273" s="114"/>
      <c r="D273" s="112"/>
      <c r="E273" s="112"/>
    </row>
    <row r="274" spans="1:5" ht="9.75">
      <c r="A274" s="112"/>
      <c r="B274" s="113"/>
      <c r="C274" s="114"/>
      <c r="D274" s="112"/>
      <c r="E274" s="112"/>
    </row>
    <row r="275" spans="1:5" ht="9.75">
      <c r="A275" s="112"/>
      <c r="B275" s="113"/>
      <c r="C275" s="114"/>
      <c r="D275" s="112"/>
      <c r="E275" s="112"/>
    </row>
    <row r="276" spans="1:5" ht="9.75">
      <c r="A276" s="112"/>
      <c r="B276" s="113"/>
      <c r="C276" s="114"/>
      <c r="D276" s="112"/>
      <c r="E276" s="112"/>
    </row>
    <row r="277" spans="1:5" ht="9.75">
      <c r="A277" s="112"/>
      <c r="B277" s="113"/>
      <c r="C277" s="114"/>
      <c r="D277" s="112"/>
      <c r="E277" s="112"/>
    </row>
    <row r="278" spans="1:5" ht="9.75">
      <c r="A278" s="112"/>
      <c r="B278" s="113"/>
      <c r="C278" s="114"/>
      <c r="D278" s="112"/>
      <c r="E278" s="112"/>
    </row>
    <row r="279" spans="1:5" ht="9.75">
      <c r="A279" s="112"/>
      <c r="B279" s="113"/>
      <c r="C279" s="114"/>
      <c r="D279" s="112"/>
      <c r="E279" s="112"/>
    </row>
    <row r="280" spans="1:5" ht="9.75">
      <c r="A280" s="112"/>
      <c r="B280" s="113"/>
      <c r="C280" s="114"/>
      <c r="D280" s="112"/>
      <c r="E280" s="112"/>
    </row>
    <row r="281" spans="1:5" ht="9.75">
      <c r="A281" s="112"/>
      <c r="B281" s="113"/>
      <c r="C281" s="114"/>
      <c r="D281" s="112"/>
      <c r="E281" s="112"/>
    </row>
    <row r="282" spans="1:5" ht="9.75">
      <c r="A282" s="112"/>
      <c r="B282" s="113"/>
      <c r="C282" s="114"/>
      <c r="D282" s="112"/>
      <c r="E282" s="112"/>
    </row>
    <row r="283" spans="1:5" ht="9.75">
      <c r="A283" s="112"/>
      <c r="B283" s="113"/>
      <c r="C283" s="114"/>
      <c r="D283" s="112"/>
      <c r="E283" s="112"/>
    </row>
    <row r="284" spans="1:5" ht="9.75">
      <c r="A284" s="112"/>
      <c r="B284" s="113"/>
      <c r="C284" s="114"/>
      <c r="D284" s="112"/>
      <c r="E284" s="112"/>
    </row>
    <row r="285" spans="1:5" ht="9.75">
      <c r="A285" s="112"/>
      <c r="B285" s="113"/>
      <c r="C285" s="114"/>
      <c r="D285" s="112"/>
      <c r="E285" s="112"/>
    </row>
    <row r="286" spans="1:5" ht="9.75">
      <c r="A286" s="112"/>
      <c r="B286" s="113"/>
      <c r="C286" s="114"/>
      <c r="D286" s="112"/>
      <c r="E286" s="112"/>
    </row>
    <row r="287" spans="1:5" ht="9.75">
      <c r="A287" s="112"/>
      <c r="B287" s="113"/>
      <c r="C287" s="114"/>
      <c r="D287" s="112"/>
      <c r="E287" s="112"/>
    </row>
    <row r="288" spans="1:5" ht="9.75">
      <c r="A288" s="112"/>
      <c r="B288" s="113"/>
      <c r="C288" s="114"/>
      <c r="D288" s="112"/>
      <c r="E288" s="112"/>
    </row>
    <row r="289" spans="1:5" ht="9.75">
      <c r="A289" s="112"/>
      <c r="B289" s="113"/>
      <c r="C289" s="114"/>
      <c r="D289" s="112"/>
      <c r="E289" s="112"/>
    </row>
    <row r="290" spans="1:5" ht="9.75">
      <c r="A290" s="112"/>
      <c r="B290" s="113"/>
      <c r="C290" s="114"/>
      <c r="D290" s="112"/>
      <c r="E290" s="112"/>
    </row>
    <row r="291" spans="1:5" ht="9.75">
      <c r="A291" s="112"/>
      <c r="B291" s="113"/>
      <c r="C291" s="114"/>
      <c r="D291" s="112"/>
      <c r="E291" s="112"/>
    </row>
    <row r="292" spans="1:5" ht="9.75">
      <c r="A292" s="112"/>
      <c r="B292" s="113"/>
      <c r="C292" s="114"/>
      <c r="D292" s="112"/>
      <c r="E292" s="112"/>
    </row>
    <row r="293" spans="1:5" ht="9.75">
      <c r="A293" s="112"/>
      <c r="B293" s="113"/>
      <c r="C293" s="114"/>
      <c r="D293" s="112"/>
      <c r="E293" s="112"/>
    </row>
    <row r="294" spans="1:5" ht="9.75">
      <c r="A294" s="112"/>
      <c r="B294" s="113"/>
      <c r="C294" s="114"/>
      <c r="D294" s="112"/>
      <c r="E294" s="112"/>
    </row>
    <row r="295" spans="1:5" ht="9.75">
      <c r="A295" s="112"/>
      <c r="B295" s="113"/>
      <c r="C295" s="114"/>
      <c r="D295" s="112"/>
      <c r="E295" s="112"/>
    </row>
    <row r="296" spans="1:5" ht="9.75">
      <c r="A296" s="112"/>
      <c r="B296" s="113"/>
      <c r="C296" s="114"/>
      <c r="D296" s="112"/>
      <c r="E296" s="112"/>
    </row>
    <row r="297" spans="1:5" ht="9.75">
      <c r="A297" s="112"/>
      <c r="B297" s="113"/>
      <c r="C297" s="114"/>
      <c r="D297" s="112"/>
      <c r="E297" s="112"/>
    </row>
    <row r="298" spans="1:5" ht="9.75">
      <c r="A298" s="112"/>
      <c r="B298" s="113"/>
      <c r="C298" s="114"/>
      <c r="D298" s="112"/>
      <c r="E298" s="112"/>
    </row>
    <row r="299" spans="1:5" ht="9.75">
      <c r="A299" s="112"/>
      <c r="B299" s="113"/>
      <c r="C299" s="114"/>
      <c r="D299" s="112"/>
      <c r="E299" s="112"/>
    </row>
    <row r="300" spans="1:5" ht="9.75">
      <c r="A300" s="112"/>
      <c r="B300" s="113"/>
      <c r="C300" s="114"/>
      <c r="D300" s="112"/>
      <c r="E300" s="112"/>
    </row>
    <row r="301" spans="1:5" ht="9.75">
      <c r="A301" s="112"/>
      <c r="B301" s="113"/>
      <c r="C301" s="114"/>
      <c r="D301" s="112"/>
      <c r="E301" s="112"/>
    </row>
    <row r="302" spans="1:5" ht="9.75">
      <c r="A302" s="112"/>
      <c r="B302" s="113"/>
      <c r="C302" s="114"/>
      <c r="D302" s="112"/>
      <c r="E302" s="112"/>
    </row>
    <row r="303" spans="1:5" ht="9.75">
      <c r="A303" s="112"/>
      <c r="B303" s="113"/>
      <c r="C303" s="114"/>
      <c r="D303" s="112"/>
      <c r="E303" s="112"/>
    </row>
    <row r="304" spans="1:5" ht="9.75">
      <c r="A304" s="112"/>
      <c r="B304" s="113"/>
      <c r="C304" s="114"/>
      <c r="D304" s="112"/>
      <c r="E304" s="112"/>
    </row>
    <row r="305" spans="1:5" ht="9.75">
      <c r="A305" s="112"/>
      <c r="B305" s="113"/>
      <c r="C305" s="114"/>
      <c r="D305" s="112"/>
      <c r="E305" s="112"/>
    </row>
    <row r="306" spans="1:5" ht="9.75">
      <c r="A306" s="112"/>
      <c r="B306" s="113"/>
      <c r="C306" s="114"/>
      <c r="D306" s="112"/>
      <c r="E306" s="112"/>
    </row>
    <row r="307" spans="1:5" ht="9.75">
      <c r="A307" s="112"/>
      <c r="B307" s="113"/>
      <c r="C307" s="114"/>
      <c r="D307" s="112"/>
      <c r="E307" s="112"/>
    </row>
    <row r="308" spans="1:5" ht="9.75">
      <c r="A308" s="38"/>
      <c r="B308" s="39"/>
      <c r="C308" s="40"/>
      <c r="D308" s="38"/>
      <c r="E308" s="38"/>
    </row>
    <row r="309" spans="1:5" ht="9.75">
      <c r="A309" s="38"/>
      <c r="B309" s="39"/>
      <c r="C309" s="40"/>
      <c r="D309" s="38"/>
      <c r="E309" s="38"/>
    </row>
    <row r="310" spans="1:5" ht="9.75">
      <c r="A310" s="38"/>
      <c r="B310" s="39"/>
      <c r="C310" s="40"/>
      <c r="D310" s="38"/>
      <c r="E310" s="38"/>
    </row>
    <row r="311" spans="1:5" ht="9.75">
      <c r="A311" s="38"/>
      <c r="B311" s="39"/>
      <c r="C311" s="40"/>
      <c r="D311" s="38"/>
      <c r="E311" s="38"/>
    </row>
    <row r="312" spans="1:5" ht="9.75">
      <c r="A312" s="38"/>
      <c r="B312" s="39"/>
      <c r="C312" s="40"/>
      <c r="D312" s="38"/>
      <c r="E312" s="38"/>
    </row>
    <row r="313" spans="1:5" ht="9.75">
      <c r="A313" s="38"/>
      <c r="B313" s="39"/>
      <c r="C313" s="40"/>
      <c r="D313" s="38"/>
      <c r="E313" s="38"/>
    </row>
    <row r="314" spans="1:5" ht="9.75">
      <c r="A314" s="38"/>
      <c r="B314" s="39"/>
      <c r="C314" s="40"/>
      <c r="D314" s="38"/>
      <c r="E314" s="38"/>
    </row>
    <row r="315" spans="1:5" ht="9.75">
      <c r="A315" s="38"/>
      <c r="B315" s="39"/>
      <c r="C315" s="40"/>
      <c r="D315" s="38"/>
      <c r="E315" s="38"/>
    </row>
    <row r="316" spans="1:5" ht="9.75">
      <c r="A316" s="38"/>
      <c r="B316" s="39"/>
      <c r="C316" s="40"/>
      <c r="D316" s="38"/>
      <c r="E316" s="38"/>
    </row>
    <row r="317" spans="1:5" ht="9.75">
      <c r="A317" s="38"/>
      <c r="B317" s="39"/>
      <c r="C317" s="40"/>
      <c r="D317" s="38"/>
      <c r="E317" s="38"/>
    </row>
    <row r="318" spans="1:5" ht="9.75">
      <c r="A318" s="38"/>
      <c r="B318" s="39"/>
      <c r="C318" s="40"/>
      <c r="D318" s="38"/>
      <c r="E318" s="38"/>
    </row>
    <row r="319" spans="1:5" ht="9.75">
      <c r="A319" s="38"/>
      <c r="B319" s="39"/>
      <c r="C319" s="40"/>
      <c r="D319" s="38"/>
      <c r="E319" s="38"/>
    </row>
    <row r="320" spans="1:5" ht="9.75">
      <c r="A320" s="38"/>
      <c r="B320" s="39"/>
      <c r="C320" s="40"/>
      <c r="D320" s="38"/>
      <c r="E320" s="38"/>
    </row>
    <row r="321" spans="1:5" ht="9.75">
      <c r="A321" s="38"/>
      <c r="B321" s="39"/>
      <c r="C321" s="40"/>
      <c r="D321" s="38"/>
      <c r="E321" s="38"/>
    </row>
    <row r="322" spans="1:5" ht="9.75">
      <c r="A322" s="38"/>
      <c r="B322" s="39"/>
      <c r="C322" s="40"/>
      <c r="D322" s="38"/>
      <c r="E322" s="38"/>
    </row>
    <row r="323" spans="1:5" ht="9.75">
      <c r="A323" s="38"/>
      <c r="B323" s="39"/>
      <c r="C323" s="40"/>
      <c r="D323" s="38"/>
      <c r="E323" s="38"/>
    </row>
    <row r="324" spans="1:5" ht="9.75">
      <c r="A324" s="38"/>
      <c r="B324" s="39"/>
      <c r="C324" s="40"/>
      <c r="D324" s="38"/>
      <c r="E324" s="38"/>
    </row>
    <row r="325" spans="1:5" ht="9.75">
      <c r="A325" s="38"/>
      <c r="B325" s="39"/>
      <c r="C325" s="40"/>
      <c r="D325" s="38"/>
      <c r="E325" s="38"/>
    </row>
    <row r="326" spans="1:5" ht="9.75">
      <c r="A326" s="38"/>
      <c r="B326" s="39"/>
      <c r="C326" s="40"/>
      <c r="D326" s="38"/>
      <c r="E326" s="38"/>
    </row>
    <row r="327" spans="1:5" ht="9.75">
      <c r="A327" s="38"/>
      <c r="B327" s="39"/>
      <c r="C327" s="40"/>
      <c r="D327" s="38"/>
      <c r="E327" s="38"/>
    </row>
    <row r="328" spans="1:5" ht="9.75">
      <c r="A328" s="38"/>
      <c r="B328" s="39"/>
      <c r="C328" s="40"/>
      <c r="D328" s="38"/>
      <c r="E328" s="38"/>
    </row>
    <row r="329" spans="1:5" ht="9.75">
      <c r="A329" s="38"/>
      <c r="B329" s="39"/>
      <c r="C329" s="40"/>
      <c r="D329" s="38"/>
      <c r="E329" s="38"/>
    </row>
    <row r="330" spans="1:5" ht="9.75">
      <c r="A330" s="38"/>
      <c r="B330" s="39"/>
      <c r="C330" s="40"/>
      <c r="D330" s="38"/>
      <c r="E330" s="38"/>
    </row>
    <row r="331" spans="1:5" ht="9.75">
      <c r="A331" s="38"/>
      <c r="B331" s="39"/>
      <c r="C331" s="40"/>
      <c r="D331" s="38"/>
      <c r="E331" s="38"/>
    </row>
    <row r="332" spans="1:5" ht="9.75">
      <c r="A332" s="38"/>
      <c r="B332" s="39"/>
      <c r="C332" s="40"/>
      <c r="D332" s="38"/>
      <c r="E332" s="38"/>
    </row>
    <row r="333" spans="1:5" ht="9.75">
      <c r="A333" s="38"/>
      <c r="B333" s="39"/>
      <c r="C333" s="40"/>
      <c r="D333" s="38"/>
      <c r="E333" s="38"/>
    </row>
    <row r="334" spans="1:5" ht="9.75">
      <c r="A334" s="38"/>
      <c r="B334" s="39"/>
      <c r="C334" s="40"/>
      <c r="D334" s="38"/>
      <c r="E334" s="38"/>
    </row>
    <row r="335" spans="1:5" ht="9.75">
      <c r="A335" s="38"/>
      <c r="B335" s="39"/>
      <c r="C335" s="40"/>
      <c r="D335" s="38"/>
      <c r="E335" s="38"/>
    </row>
    <row r="336" spans="1:5" ht="9.75">
      <c r="A336" s="38"/>
      <c r="B336" s="39"/>
      <c r="C336" s="40"/>
      <c r="D336" s="38"/>
      <c r="E336" s="38"/>
    </row>
    <row r="337" spans="1:5" ht="9.75">
      <c r="A337" s="38"/>
      <c r="B337" s="39"/>
      <c r="C337" s="40"/>
      <c r="D337" s="38"/>
      <c r="E337" s="38"/>
    </row>
    <row r="338" spans="1:5" ht="9.75">
      <c r="A338" s="38"/>
      <c r="B338" s="39"/>
      <c r="C338" s="40"/>
      <c r="D338" s="38"/>
      <c r="E338" s="38"/>
    </row>
    <row r="339" spans="1:5" ht="9.75">
      <c r="A339" s="38"/>
      <c r="B339" s="39"/>
      <c r="C339" s="40"/>
      <c r="D339" s="38"/>
      <c r="E339" s="38"/>
    </row>
    <row r="340" spans="1:5" ht="9.75">
      <c r="A340" s="38"/>
      <c r="B340" s="39"/>
      <c r="C340" s="40"/>
      <c r="D340" s="38"/>
      <c r="E340" s="38"/>
    </row>
    <row r="341" spans="1:5" ht="9.75">
      <c r="A341" s="38"/>
      <c r="B341" s="39"/>
      <c r="C341" s="40"/>
      <c r="D341" s="38"/>
      <c r="E341" s="38"/>
    </row>
    <row r="342" spans="1:5" ht="9.75">
      <c r="A342" s="38"/>
      <c r="B342" s="39"/>
      <c r="C342" s="40"/>
      <c r="D342" s="38"/>
      <c r="E342" s="38"/>
    </row>
    <row r="343" spans="1:5" ht="9.75">
      <c r="A343" s="38"/>
      <c r="B343" s="39"/>
      <c r="C343" s="40"/>
      <c r="D343" s="38"/>
      <c r="E343" s="38"/>
    </row>
    <row r="344" spans="1:5" ht="9.75">
      <c r="A344" s="38"/>
      <c r="B344" s="39"/>
      <c r="C344" s="40"/>
      <c r="D344" s="38"/>
      <c r="E344" s="38"/>
    </row>
    <row r="345" spans="1:5" ht="9.75">
      <c r="A345" s="38"/>
      <c r="B345" s="39"/>
      <c r="C345" s="40"/>
      <c r="D345" s="38"/>
      <c r="E345" s="38"/>
    </row>
    <row r="346" spans="1:5" ht="9.75">
      <c r="A346" s="38"/>
      <c r="B346" s="39"/>
      <c r="C346" s="40"/>
      <c r="D346" s="38"/>
      <c r="E346" s="38"/>
    </row>
    <row r="347" spans="1:5" ht="9.75">
      <c r="A347" s="38"/>
      <c r="B347" s="39"/>
      <c r="C347" s="40"/>
      <c r="D347" s="38"/>
      <c r="E347" s="38"/>
    </row>
    <row r="348" spans="1:5" ht="9.75">
      <c r="A348" s="38"/>
      <c r="B348" s="39"/>
      <c r="C348" s="40"/>
      <c r="D348" s="38"/>
      <c r="E348" s="38"/>
    </row>
    <row r="349" spans="1:5" ht="9.75">
      <c r="A349" s="38"/>
      <c r="B349" s="39"/>
      <c r="C349" s="40"/>
      <c r="D349" s="38"/>
      <c r="E349" s="38"/>
    </row>
    <row r="350" spans="1:5" ht="9.75">
      <c r="A350" s="38"/>
      <c r="B350" s="39"/>
      <c r="C350" s="40"/>
      <c r="D350" s="38"/>
      <c r="E350" s="38"/>
    </row>
    <row r="351" spans="1:5" ht="9.75">
      <c r="A351" s="38"/>
      <c r="B351" s="39"/>
      <c r="C351" s="40"/>
      <c r="D351" s="38"/>
      <c r="E351" s="38"/>
    </row>
    <row r="352" spans="1:5" ht="9.75">
      <c r="A352" s="38"/>
      <c r="B352" s="39"/>
      <c r="C352" s="40"/>
      <c r="D352" s="38"/>
      <c r="E352" s="38"/>
    </row>
    <row r="353" spans="1:5" ht="9.75">
      <c r="A353" s="38"/>
      <c r="B353" s="39"/>
      <c r="C353" s="40"/>
      <c r="D353" s="38"/>
      <c r="E353" s="38"/>
    </row>
    <row r="354" spans="1:5" ht="9.75">
      <c r="A354" s="38"/>
      <c r="B354" s="39"/>
      <c r="C354" s="40"/>
      <c r="D354" s="38"/>
      <c r="E354" s="38"/>
    </row>
    <row r="355" spans="1:5" ht="9.75">
      <c r="A355" s="38"/>
      <c r="B355" s="39"/>
      <c r="C355" s="40"/>
      <c r="D355" s="38"/>
      <c r="E355" s="38"/>
    </row>
    <row r="356" spans="1:5" ht="9.75">
      <c r="A356" s="38"/>
      <c r="B356" s="39"/>
      <c r="C356" s="40"/>
      <c r="D356" s="38"/>
      <c r="E356" s="38"/>
    </row>
    <row r="357" spans="1:5" ht="9.75">
      <c r="A357" s="38"/>
      <c r="B357" s="39"/>
      <c r="C357" s="40"/>
      <c r="D357" s="38"/>
      <c r="E357" s="38"/>
    </row>
    <row r="358" spans="1:5" ht="9.75">
      <c r="A358" s="38"/>
      <c r="B358" s="39"/>
      <c r="C358" s="40"/>
      <c r="D358" s="38"/>
      <c r="E358" s="38"/>
    </row>
    <row r="359" spans="1:5" ht="9.75">
      <c r="A359" s="38"/>
      <c r="B359" s="39"/>
      <c r="C359" s="40"/>
      <c r="D359" s="38"/>
      <c r="E359" s="38"/>
    </row>
    <row r="360" spans="1:5" ht="9.75">
      <c r="A360" s="38"/>
      <c r="B360" s="39"/>
      <c r="C360" s="40"/>
      <c r="D360" s="38"/>
      <c r="E360" s="38"/>
    </row>
    <row r="361" spans="1:5" ht="9.75">
      <c r="A361" s="38"/>
      <c r="B361" s="39"/>
      <c r="C361" s="40"/>
      <c r="D361" s="38"/>
      <c r="E361" s="38"/>
    </row>
    <row r="362" spans="1:5" ht="9.75">
      <c r="A362" s="38"/>
      <c r="B362" s="39"/>
      <c r="C362" s="40"/>
      <c r="D362" s="38"/>
      <c r="E362" s="38"/>
    </row>
    <row r="363" spans="1:5" ht="9.75">
      <c r="A363" s="38"/>
      <c r="B363" s="39"/>
      <c r="C363" s="40"/>
      <c r="D363" s="38"/>
      <c r="E363" s="38"/>
    </row>
    <row r="364" spans="1:5" ht="9.75">
      <c r="A364" s="38"/>
      <c r="B364" s="39"/>
      <c r="C364" s="40"/>
      <c r="D364" s="38"/>
      <c r="E364" s="38"/>
    </row>
    <row r="365" spans="1:5" ht="9.75">
      <c r="A365" s="38"/>
      <c r="B365" s="39"/>
      <c r="C365" s="40"/>
      <c r="D365" s="38"/>
      <c r="E365" s="38"/>
    </row>
    <row r="366" spans="1:5" ht="9.75">
      <c r="A366" s="38"/>
      <c r="B366" s="39"/>
      <c r="C366" s="40"/>
      <c r="D366" s="38"/>
      <c r="E366" s="38"/>
    </row>
    <row r="367" spans="1:5" ht="9.75">
      <c r="A367" s="38"/>
      <c r="B367" s="39"/>
      <c r="C367" s="40"/>
      <c r="D367" s="38"/>
      <c r="E367" s="38"/>
    </row>
    <row r="368" spans="1:5" ht="9.75">
      <c r="A368" s="38"/>
      <c r="B368" s="39"/>
      <c r="C368" s="40"/>
      <c r="D368" s="38"/>
      <c r="E368" s="38"/>
    </row>
    <row r="369" spans="1:5" ht="9.75">
      <c r="A369" s="38"/>
      <c r="B369" s="39"/>
      <c r="C369" s="40"/>
      <c r="D369" s="38"/>
      <c r="E369" s="38"/>
    </row>
    <row r="370" spans="1:5" ht="9.75">
      <c r="A370" s="38"/>
      <c r="B370" s="39"/>
      <c r="C370" s="40"/>
      <c r="D370" s="38"/>
      <c r="E370" s="38"/>
    </row>
    <row r="371" spans="1:5" ht="9.75">
      <c r="A371" s="38"/>
      <c r="B371" s="39"/>
      <c r="C371" s="40"/>
      <c r="D371" s="38"/>
      <c r="E371" s="38"/>
    </row>
    <row r="372" spans="1:5" ht="9.75">
      <c r="A372" s="38"/>
      <c r="B372" s="39"/>
      <c r="C372" s="40"/>
      <c r="D372" s="38"/>
      <c r="E372" s="38"/>
    </row>
    <row r="373" spans="1:5" ht="9.75">
      <c r="A373" s="38"/>
      <c r="B373" s="39"/>
      <c r="C373" s="40"/>
      <c r="D373" s="38"/>
      <c r="E373" s="38"/>
    </row>
    <row r="374" spans="1:5" ht="9.75">
      <c r="A374" s="38"/>
      <c r="B374" s="39"/>
      <c r="C374" s="40"/>
      <c r="D374" s="38"/>
      <c r="E374" s="38"/>
    </row>
    <row r="375" spans="1:5" ht="9.75">
      <c r="A375" s="38"/>
      <c r="B375" s="39"/>
      <c r="C375" s="40"/>
      <c r="D375" s="38"/>
      <c r="E375" s="38"/>
    </row>
    <row r="376" spans="1:5" ht="9.75">
      <c r="A376" s="38"/>
      <c r="B376" s="39"/>
      <c r="C376" s="40"/>
      <c r="D376" s="38"/>
      <c r="E376" s="38"/>
    </row>
    <row r="377" spans="1:5" ht="9.75">
      <c r="A377" s="38"/>
      <c r="B377" s="39"/>
      <c r="C377" s="40"/>
      <c r="D377" s="38"/>
      <c r="E377" s="38"/>
    </row>
    <row r="378" spans="1:5" ht="9.75">
      <c r="A378" s="38"/>
      <c r="B378" s="39"/>
      <c r="C378" s="40"/>
      <c r="D378" s="38"/>
      <c r="E378" s="38"/>
    </row>
    <row r="379" spans="1:5" ht="9.75">
      <c r="A379" s="38"/>
      <c r="B379" s="39"/>
      <c r="C379" s="40"/>
      <c r="D379" s="38"/>
      <c r="E379" s="38"/>
    </row>
    <row r="380" spans="1:5" ht="9.75">
      <c r="A380" s="38"/>
      <c r="B380" s="39"/>
      <c r="C380" s="40"/>
      <c r="D380" s="38"/>
      <c r="E380" s="38"/>
    </row>
    <row r="381" spans="1:5" ht="9.75">
      <c r="A381" s="38"/>
      <c r="B381" s="39"/>
      <c r="C381" s="40"/>
      <c r="D381" s="38"/>
      <c r="E381" s="38"/>
    </row>
    <row r="382" spans="1:5" ht="9.75">
      <c r="A382" s="38"/>
      <c r="B382" s="39"/>
      <c r="C382" s="40"/>
      <c r="D382" s="38"/>
      <c r="E382" s="38"/>
    </row>
    <row r="383" spans="1:5" ht="9.75">
      <c r="A383" s="38"/>
      <c r="B383" s="39"/>
      <c r="C383" s="40"/>
      <c r="D383" s="38"/>
      <c r="E383" s="38"/>
    </row>
    <row r="384" spans="1:5" ht="9.75">
      <c r="A384" s="38"/>
      <c r="B384" s="39"/>
      <c r="C384" s="40"/>
      <c r="D384" s="38"/>
      <c r="E384" s="38"/>
    </row>
    <row r="385" spans="1:5" ht="9.75">
      <c r="A385" s="38"/>
      <c r="B385" s="39"/>
      <c r="C385" s="40"/>
      <c r="D385" s="38"/>
      <c r="E385" s="38"/>
    </row>
    <row r="386" spans="1:5" ht="9.75">
      <c r="A386" s="38"/>
      <c r="B386" s="39"/>
      <c r="C386" s="40"/>
      <c r="D386" s="38"/>
      <c r="E386" s="38"/>
    </row>
    <row r="387" spans="1:5" ht="9.75">
      <c r="A387" s="38"/>
      <c r="B387" s="39"/>
      <c r="C387" s="40"/>
      <c r="D387" s="38"/>
      <c r="E387" s="38"/>
    </row>
    <row r="388" spans="1:5" ht="9.75">
      <c r="A388" s="38"/>
      <c r="B388" s="39"/>
      <c r="C388" s="40"/>
      <c r="D388" s="38"/>
      <c r="E388" s="38"/>
    </row>
    <row r="389" spans="1:5" ht="9.75">
      <c r="A389" s="38"/>
      <c r="B389" s="39"/>
      <c r="C389" s="40"/>
      <c r="D389" s="38"/>
      <c r="E389" s="38"/>
    </row>
    <row r="390" spans="1:5" ht="9.75">
      <c r="A390" s="38"/>
      <c r="B390" s="39"/>
      <c r="C390" s="40"/>
      <c r="D390" s="38"/>
      <c r="E390" s="38"/>
    </row>
    <row r="391" spans="1:5" ht="9.75">
      <c r="A391" s="38"/>
      <c r="B391" s="39"/>
      <c r="C391" s="40"/>
      <c r="D391" s="38"/>
      <c r="E391" s="38"/>
    </row>
    <row r="392" spans="1:5" ht="9.75">
      <c r="A392" s="38"/>
      <c r="B392" s="39"/>
      <c r="C392" s="40"/>
      <c r="D392" s="38"/>
      <c r="E392" s="38"/>
    </row>
    <row r="393" spans="1:5" ht="9.75">
      <c r="A393" s="38"/>
      <c r="B393" s="39"/>
      <c r="C393" s="40"/>
      <c r="D393" s="38"/>
      <c r="E393" s="38"/>
    </row>
    <row r="394" spans="1:5" ht="9.75">
      <c r="A394" s="38"/>
      <c r="B394" s="39"/>
      <c r="C394" s="40"/>
      <c r="D394" s="38"/>
      <c r="E394" s="38"/>
    </row>
    <row r="395" spans="1:5" ht="9.75">
      <c r="A395" s="38"/>
      <c r="B395" s="39"/>
      <c r="C395" s="40"/>
      <c r="D395" s="38"/>
      <c r="E395" s="38"/>
    </row>
    <row r="396" spans="1:5" ht="9.75">
      <c r="A396" s="38"/>
      <c r="B396" s="39"/>
      <c r="C396" s="40"/>
      <c r="D396" s="38"/>
      <c r="E396" s="38"/>
    </row>
    <row r="397" spans="1:5" ht="9.75">
      <c r="A397" s="38"/>
      <c r="B397" s="39"/>
      <c r="C397" s="40"/>
      <c r="D397" s="38"/>
      <c r="E397" s="38"/>
    </row>
    <row r="398" spans="1:5" ht="9.75">
      <c r="A398" s="38"/>
      <c r="B398" s="39"/>
      <c r="C398" s="40"/>
      <c r="D398" s="38"/>
      <c r="E398" s="38"/>
    </row>
    <row r="399" spans="1:5" ht="9.75">
      <c r="A399" s="38"/>
      <c r="B399" s="39"/>
      <c r="C399" s="40"/>
      <c r="D399" s="38"/>
      <c r="E399" s="38"/>
    </row>
    <row r="400" spans="1:5" ht="9.75">
      <c r="A400" s="38"/>
      <c r="B400" s="39"/>
      <c r="C400" s="40"/>
      <c r="D400" s="38"/>
      <c r="E400" s="38"/>
    </row>
    <row r="401" spans="1:5" ht="9.75">
      <c r="A401" s="38"/>
      <c r="B401" s="39"/>
      <c r="C401" s="40"/>
      <c r="D401" s="38"/>
      <c r="E401" s="38"/>
    </row>
    <row r="402" spans="1:5" ht="9.75">
      <c r="A402" s="38"/>
      <c r="B402" s="39"/>
      <c r="C402" s="40"/>
      <c r="D402" s="38"/>
      <c r="E402" s="38"/>
    </row>
    <row r="403" spans="1:5" ht="9.75">
      <c r="A403" s="38"/>
      <c r="B403" s="39"/>
      <c r="C403" s="40"/>
      <c r="D403" s="38"/>
      <c r="E403" s="38"/>
    </row>
    <row r="404" spans="1:5" ht="9.75">
      <c r="A404" s="38"/>
      <c r="B404" s="39"/>
      <c r="C404" s="40"/>
      <c r="D404" s="38"/>
      <c r="E404" s="38"/>
    </row>
    <row r="405" spans="1:5" ht="9.75">
      <c r="A405" s="38"/>
      <c r="B405" s="39"/>
      <c r="C405" s="40"/>
      <c r="D405" s="38"/>
      <c r="E405" s="38"/>
    </row>
    <row r="406" spans="1:5" ht="9.75">
      <c r="A406" s="38"/>
      <c r="B406" s="39"/>
      <c r="C406" s="40"/>
      <c r="D406" s="38"/>
      <c r="E406" s="38"/>
    </row>
    <row r="407" spans="1:5" ht="9.75">
      <c r="A407" s="38"/>
      <c r="B407" s="39"/>
      <c r="C407" s="40"/>
      <c r="D407" s="38"/>
      <c r="E407" s="38"/>
    </row>
    <row r="408" spans="1:5" ht="9.75">
      <c r="A408" s="38"/>
      <c r="B408" s="39"/>
      <c r="C408" s="40"/>
      <c r="D408" s="38"/>
      <c r="E408" s="38"/>
    </row>
    <row r="409" spans="1:5" ht="9.75">
      <c r="A409" s="38"/>
      <c r="B409" s="39"/>
      <c r="C409" s="40"/>
      <c r="D409" s="38"/>
      <c r="E409" s="38"/>
    </row>
    <row r="410" spans="1:5" ht="9.75">
      <c r="A410" s="38"/>
      <c r="B410" s="39"/>
      <c r="C410" s="40"/>
      <c r="D410" s="38"/>
      <c r="E410" s="38"/>
    </row>
    <row r="411" spans="1:5" ht="9.75">
      <c r="A411" s="38"/>
      <c r="B411" s="39"/>
      <c r="C411" s="40"/>
      <c r="D411" s="38"/>
      <c r="E411" s="38"/>
    </row>
    <row r="412" spans="1:5" ht="9.75">
      <c r="A412" s="38"/>
      <c r="B412" s="39"/>
      <c r="C412" s="40"/>
      <c r="D412" s="38"/>
      <c r="E412" s="38"/>
    </row>
    <row r="413" spans="1:5" ht="9.75">
      <c r="A413" s="38"/>
      <c r="B413" s="39"/>
      <c r="C413" s="40"/>
      <c r="D413" s="38"/>
      <c r="E413" s="38"/>
    </row>
    <row r="414" spans="1:5" ht="9.75">
      <c r="A414" s="38"/>
      <c r="B414" s="39"/>
      <c r="C414" s="40"/>
      <c r="D414" s="38"/>
      <c r="E414" s="38"/>
    </row>
    <row r="415" spans="1:5" ht="9.75">
      <c r="A415" s="38"/>
      <c r="B415" s="39"/>
      <c r="C415" s="40"/>
      <c r="D415" s="38"/>
      <c r="E415" s="38"/>
    </row>
    <row r="416" spans="1:5" ht="9.75">
      <c r="A416" s="38"/>
      <c r="B416" s="39"/>
      <c r="C416" s="40"/>
      <c r="D416" s="38"/>
      <c r="E416" s="38"/>
    </row>
    <row r="417" spans="1:5" ht="9.75">
      <c r="A417" s="38"/>
      <c r="B417" s="39"/>
      <c r="C417" s="40"/>
      <c r="D417" s="38"/>
      <c r="E417" s="38"/>
    </row>
    <row r="418" spans="1:5" ht="9.75">
      <c r="A418" s="38"/>
      <c r="B418" s="39"/>
      <c r="C418" s="40"/>
      <c r="D418" s="38"/>
      <c r="E418" s="38"/>
    </row>
    <row r="419" spans="1:5" ht="9.75">
      <c r="A419" s="38"/>
      <c r="B419" s="39"/>
      <c r="C419" s="40"/>
      <c r="D419" s="38"/>
      <c r="E419" s="38"/>
    </row>
    <row r="420" spans="1:5" ht="9.75">
      <c r="A420" s="38"/>
      <c r="B420" s="39"/>
      <c r="C420" s="40"/>
      <c r="D420" s="38"/>
      <c r="E420" s="38"/>
    </row>
    <row r="421" spans="1:5" ht="9.75">
      <c r="A421" s="38"/>
      <c r="B421" s="39"/>
      <c r="C421" s="40"/>
      <c r="D421" s="38"/>
      <c r="E421" s="38"/>
    </row>
    <row r="422" spans="1:5" ht="9.75">
      <c r="A422" s="38"/>
      <c r="B422" s="39"/>
      <c r="C422" s="40"/>
      <c r="D422" s="38"/>
      <c r="E422" s="38"/>
    </row>
    <row r="423" spans="1:5" ht="9.75">
      <c r="A423" s="38"/>
      <c r="B423" s="39"/>
      <c r="C423" s="40"/>
      <c r="D423" s="38"/>
      <c r="E423" s="38"/>
    </row>
    <row r="424" spans="1:5" ht="9.75">
      <c r="A424" s="38"/>
      <c r="B424" s="39"/>
      <c r="C424" s="40"/>
      <c r="D424" s="38"/>
      <c r="E424" s="38"/>
    </row>
    <row r="425" spans="1:5" ht="9.75">
      <c r="A425" s="38"/>
      <c r="B425" s="39"/>
      <c r="C425" s="40"/>
      <c r="D425" s="38"/>
      <c r="E425" s="38"/>
    </row>
    <row r="426" spans="1:5" ht="9.75">
      <c r="A426" s="38"/>
      <c r="B426" s="39"/>
      <c r="C426" s="40"/>
      <c r="D426" s="38"/>
      <c r="E426" s="38"/>
    </row>
    <row r="427" spans="1:5" ht="9.75">
      <c r="A427" s="38"/>
      <c r="B427" s="39"/>
      <c r="C427" s="40"/>
      <c r="D427" s="38"/>
      <c r="E427" s="38"/>
    </row>
    <row r="428" spans="1:5" ht="9.75">
      <c r="A428" s="38"/>
      <c r="B428" s="39"/>
      <c r="C428" s="40"/>
      <c r="D428" s="38"/>
      <c r="E428" s="38"/>
    </row>
    <row r="429" spans="1:5" ht="9.75">
      <c r="A429" s="38"/>
      <c r="B429" s="39"/>
      <c r="C429" s="40"/>
      <c r="D429" s="38"/>
      <c r="E429" s="38"/>
    </row>
  </sheetData>
  <sheetProtection password="9F76" sheet="1" objects="1" scenarios="1" formatCells="0" formatColumns="0" formatRows="0" insertColumns="0" insertRows="0"/>
  <mergeCells count="80">
    <mergeCell ref="C4:E4"/>
    <mergeCell ref="C5:E5"/>
    <mergeCell ref="A1:E1"/>
    <mergeCell ref="C8:C9"/>
    <mergeCell ref="A4:B4"/>
    <mergeCell ref="A5:B5"/>
    <mergeCell ref="A3:B3"/>
    <mergeCell ref="C3:E3"/>
    <mergeCell ref="A8:B9"/>
    <mergeCell ref="D8:D9"/>
    <mergeCell ref="E8:E9"/>
    <mergeCell ref="A6:B6"/>
    <mergeCell ref="C6:E6"/>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5:B75"/>
    <mergeCell ref="A76:B76"/>
    <mergeCell ref="A71:B71"/>
    <mergeCell ref="A72:B72"/>
    <mergeCell ref="A73:B73"/>
    <mergeCell ref="A74:B74"/>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workbookViewId="0" topLeftCell="A1">
      <pane ySplit="9" topLeftCell="BM10" activePane="bottomLeft" state="frozen"/>
      <selection pane="topLeft" activeCell="A1" sqref="A1"/>
      <selection pane="bottomLeft" activeCell="A8" sqref="A8:B9"/>
    </sheetView>
  </sheetViews>
  <sheetFormatPr defaultColWidth="9.140625" defaultRowHeight="12.75"/>
  <cols>
    <col min="1" max="1" width="5.140625" style="53" bestFit="1" customWidth="1"/>
    <col min="2" max="2" width="43.57421875" style="54" customWidth="1"/>
    <col min="3" max="3" width="7.57421875" style="53" customWidth="1"/>
    <col min="4" max="5" width="18.57421875" style="53" customWidth="1"/>
    <col min="6" max="6" width="12.140625" style="122" customWidth="1"/>
    <col min="7" max="10" width="9.140625" style="122" customWidth="1"/>
    <col min="11" max="16384" width="9.140625" style="53" customWidth="1"/>
  </cols>
  <sheetData>
    <row r="1" spans="1:10" s="37" customFormat="1" ht="12" thickBot="1">
      <c r="A1" s="698" t="s">
        <v>702</v>
      </c>
      <c r="B1" s="698"/>
      <c r="C1" s="698"/>
      <c r="D1" s="698"/>
      <c r="E1" s="698"/>
      <c r="F1" s="149"/>
      <c r="G1" s="149"/>
      <c r="H1" s="149"/>
      <c r="I1" s="149"/>
      <c r="J1" s="149"/>
    </row>
    <row r="2" spans="1:10" s="37" customFormat="1" ht="11.25">
      <c r="A2" s="81"/>
      <c r="B2" s="81"/>
      <c r="C2" s="81"/>
      <c r="D2" s="81"/>
      <c r="E2" s="81"/>
      <c r="F2" s="149"/>
      <c r="G2" s="149"/>
      <c r="H2" s="149"/>
      <c r="I2" s="149"/>
      <c r="J2" s="149"/>
    </row>
    <row r="3" spans="1:10" s="37" customFormat="1" ht="11.25">
      <c r="A3" s="699" t="s">
        <v>672</v>
      </c>
      <c r="B3" s="699"/>
      <c r="C3" s="877" t="str">
        <f>IF(ISBLANK(Polročná_správa!B12),"   údaj nebol vyplnený   ",Polročná_správa!B12)</f>
        <v>CHEMINVEST, a.s.</v>
      </c>
      <c r="D3" s="877"/>
      <c r="E3" s="877"/>
      <c r="F3" s="149"/>
      <c r="G3" s="149"/>
      <c r="H3" s="149"/>
      <c r="I3" s="149"/>
      <c r="J3" s="149"/>
    </row>
    <row r="4" spans="1:10" s="37" customFormat="1" ht="11.25">
      <c r="A4" s="699" t="s">
        <v>407</v>
      </c>
      <c r="B4" s="700"/>
      <c r="C4" s="862" t="str">
        <f>IF(Polročná_správa!E6=0,"   údaj nebol vyplnený   ",Polročná_správa!E6)</f>
        <v>00677957</v>
      </c>
      <c r="D4" s="876"/>
      <c r="E4" s="876"/>
      <c r="F4" s="149"/>
      <c r="G4" s="149"/>
      <c r="H4" s="149"/>
      <c r="I4" s="149"/>
      <c r="J4" s="149"/>
    </row>
    <row r="5" spans="1:6" s="36" customFormat="1" ht="15.75">
      <c r="A5" s="685" t="s">
        <v>894</v>
      </c>
      <c r="B5" s="686"/>
      <c r="C5" s="695"/>
      <c r="D5" s="733"/>
      <c r="E5" s="734"/>
      <c r="F5" s="249"/>
    </row>
    <row r="6" spans="1:6" s="37" customFormat="1" ht="15.75">
      <c r="A6" s="685" t="s">
        <v>892</v>
      </c>
      <c r="B6" s="686"/>
      <c r="C6" s="703"/>
      <c r="D6" s="767"/>
      <c r="E6" s="768"/>
      <c r="F6" s="249"/>
    </row>
    <row r="7" spans="1:6" s="37" customFormat="1" ht="16.5" thickBot="1">
      <c r="A7" s="254"/>
      <c r="B7" s="254"/>
      <c r="C7" s="249"/>
      <c r="D7" s="181"/>
      <c r="E7" s="181"/>
      <c r="F7" s="249"/>
    </row>
    <row r="8" spans="1:5" ht="9.75">
      <c r="A8" s="882" t="s">
        <v>603</v>
      </c>
      <c r="B8" s="868"/>
      <c r="C8" s="878" t="s">
        <v>808</v>
      </c>
      <c r="D8" s="880" t="s">
        <v>391</v>
      </c>
      <c r="E8" s="881"/>
    </row>
    <row r="9" spans="1:5" ht="39.75" thickBot="1">
      <c r="A9" s="883"/>
      <c r="B9" s="870"/>
      <c r="C9" s="879"/>
      <c r="D9" s="252" t="s">
        <v>428</v>
      </c>
      <c r="E9" s="253" t="s">
        <v>809</v>
      </c>
    </row>
    <row r="10" spans="1:6" ht="12.75">
      <c r="A10" s="874"/>
      <c r="B10" s="875"/>
      <c r="C10" s="250"/>
      <c r="D10" s="251"/>
      <c r="E10" s="251"/>
      <c r="F10" s="157"/>
    </row>
    <row r="11" spans="1:6" ht="12.75">
      <c r="A11" s="873"/>
      <c r="B11" s="824"/>
      <c r="C11" s="115"/>
      <c r="D11" s="116"/>
      <c r="E11" s="116"/>
      <c r="F11" s="158"/>
    </row>
    <row r="12" spans="1:6" ht="12.75">
      <c r="A12" s="873"/>
      <c r="B12" s="824"/>
      <c r="C12" s="115"/>
      <c r="D12" s="116"/>
      <c r="E12" s="116"/>
      <c r="F12" s="158"/>
    </row>
    <row r="13" spans="1:6" ht="12.75">
      <c r="A13" s="873"/>
      <c r="B13" s="824"/>
      <c r="C13" s="115"/>
      <c r="D13" s="116"/>
      <c r="E13" s="116"/>
      <c r="F13" s="158"/>
    </row>
    <row r="14" spans="1:6" ht="12.75">
      <c r="A14" s="873"/>
      <c r="B14" s="824"/>
      <c r="C14" s="115"/>
      <c r="D14" s="116"/>
      <c r="E14" s="116"/>
      <c r="F14" s="158"/>
    </row>
    <row r="15" spans="1:6" ht="12.75">
      <c r="A15" s="873"/>
      <c r="B15" s="824"/>
      <c r="C15" s="115"/>
      <c r="D15" s="116"/>
      <c r="E15" s="116"/>
      <c r="F15" s="158"/>
    </row>
    <row r="16" spans="1:6" ht="12.75">
      <c r="A16" s="873"/>
      <c r="B16" s="824"/>
      <c r="C16" s="115"/>
      <c r="D16" s="116"/>
      <c r="E16" s="116"/>
      <c r="F16" s="158"/>
    </row>
    <row r="17" spans="1:6" ht="12.75">
      <c r="A17" s="873"/>
      <c r="B17" s="824"/>
      <c r="C17" s="115"/>
      <c r="D17" s="116"/>
      <c r="E17" s="116"/>
      <c r="F17" s="157"/>
    </row>
    <row r="18" spans="1:6" ht="11.25" customHeight="1">
      <c r="A18" s="873"/>
      <c r="B18" s="824"/>
      <c r="C18" s="115"/>
      <c r="D18" s="116"/>
      <c r="E18" s="116"/>
      <c r="F18" s="158"/>
    </row>
    <row r="19" spans="1:6" ht="12.75">
      <c r="A19" s="873"/>
      <c r="B19" s="824"/>
      <c r="C19" s="115"/>
      <c r="D19" s="116"/>
      <c r="E19" s="116"/>
      <c r="F19" s="158"/>
    </row>
    <row r="20" spans="1:6" ht="12.75">
      <c r="A20" s="873"/>
      <c r="B20" s="824"/>
      <c r="C20" s="115"/>
      <c r="D20" s="116"/>
      <c r="E20" s="116"/>
      <c r="F20" s="158"/>
    </row>
    <row r="21" spans="1:6" ht="12.75">
      <c r="A21" s="873"/>
      <c r="B21" s="824"/>
      <c r="C21" s="115"/>
      <c r="D21" s="116"/>
      <c r="E21" s="116"/>
      <c r="F21" s="158"/>
    </row>
    <row r="22" spans="1:6" ht="12.75">
      <c r="A22" s="873"/>
      <c r="B22" s="824"/>
      <c r="C22" s="115"/>
      <c r="D22" s="116"/>
      <c r="E22" s="116"/>
      <c r="F22" s="158"/>
    </row>
    <row r="23" spans="1:6" ht="12.75">
      <c r="A23" s="873"/>
      <c r="B23" s="824"/>
      <c r="C23" s="115"/>
      <c r="D23" s="116"/>
      <c r="E23" s="116"/>
      <c r="F23" s="158"/>
    </row>
    <row r="24" spans="1:6" ht="12.75">
      <c r="A24" s="873"/>
      <c r="B24" s="824"/>
      <c r="C24" s="115"/>
      <c r="D24" s="116"/>
      <c r="E24" s="116"/>
      <c r="F24" s="158"/>
    </row>
    <row r="25" spans="1:6" ht="12.75">
      <c r="A25" s="873"/>
      <c r="B25" s="824"/>
      <c r="C25" s="115"/>
      <c r="D25" s="116"/>
      <c r="E25" s="116"/>
      <c r="F25" s="158"/>
    </row>
    <row r="26" spans="1:6" ht="12.75">
      <c r="A26" s="873"/>
      <c r="B26" s="824"/>
      <c r="C26" s="115"/>
      <c r="D26" s="116"/>
      <c r="E26" s="116"/>
      <c r="F26" s="157"/>
    </row>
    <row r="27" spans="1:6" ht="12.75">
      <c r="A27" s="873"/>
      <c r="B27" s="824"/>
      <c r="C27" s="115"/>
      <c r="D27" s="116"/>
      <c r="E27" s="116"/>
      <c r="F27" s="158"/>
    </row>
    <row r="28" spans="1:6" ht="12.75">
      <c r="A28" s="873"/>
      <c r="B28" s="824"/>
      <c r="C28" s="115"/>
      <c r="D28" s="116"/>
      <c r="E28" s="116"/>
      <c r="F28" s="158"/>
    </row>
    <row r="29" spans="1:6" ht="12.75">
      <c r="A29" s="873"/>
      <c r="B29" s="824"/>
      <c r="C29" s="115"/>
      <c r="D29" s="116"/>
      <c r="E29" s="116"/>
      <c r="F29" s="158"/>
    </row>
    <row r="30" spans="1:6" ht="12.75">
      <c r="A30" s="873"/>
      <c r="B30" s="824"/>
      <c r="C30" s="115"/>
      <c r="D30" s="116"/>
      <c r="E30" s="116"/>
      <c r="F30" s="158"/>
    </row>
    <row r="31" spans="1:6" ht="12.75">
      <c r="A31" s="873"/>
      <c r="B31" s="824"/>
      <c r="C31" s="115"/>
      <c r="D31" s="116"/>
      <c r="E31" s="116"/>
      <c r="F31" s="158"/>
    </row>
    <row r="32" spans="1:6" ht="22.5" customHeight="1">
      <c r="A32" s="873"/>
      <c r="B32" s="824"/>
      <c r="C32" s="115"/>
      <c r="D32" s="116"/>
      <c r="E32" s="116"/>
      <c r="F32" s="157"/>
    </row>
    <row r="33" spans="1:6" ht="12.75">
      <c r="A33" s="873"/>
      <c r="B33" s="824"/>
      <c r="C33" s="115"/>
      <c r="D33" s="116"/>
      <c r="E33" s="116"/>
      <c r="F33" s="158"/>
    </row>
    <row r="34" spans="1:6" ht="12.75">
      <c r="A34" s="873"/>
      <c r="B34" s="824"/>
      <c r="C34" s="115"/>
      <c r="D34" s="116"/>
      <c r="E34" s="116"/>
      <c r="F34" s="158"/>
    </row>
    <row r="35" spans="1:6" ht="12.75">
      <c r="A35" s="873"/>
      <c r="B35" s="824"/>
      <c r="C35" s="115"/>
      <c r="D35" s="116"/>
      <c r="E35" s="116"/>
      <c r="F35" s="157"/>
    </row>
    <row r="36" spans="1:6" ht="12.75">
      <c r="A36" s="873"/>
      <c r="B36" s="824"/>
      <c r="C36" s="115"/>
      <c r="D36" s="116"/>
      <c r="E36" s="116"/>
      <c r="F36" s="158"/>
    </row>
    <row r="37" spans="1:6" ht="12.75">
      <c r="A37" s="873"/>
      <c r="B37" s="824"/>
      <c r="C37" s="115"/>
      <c r="D37" s="116"/>
      <c r="E37" s="116"/>
      <c r="F37" s="158"/>
    </row>
    <row r="38" spans="1:6" ht="12.75">
      <c r="A38" s="873"/>
      <c r="B38" s="824"/>
      <c r="C38" s="117"/>
      <c r="D38" s="116"/>
      <c r="E38" s="116"/>
      <c r="F38" s="158"/>
    </row>
    <row r="39" spans="1:6" ht="12.75">
      <c r="A39" s="873"/>
      <c r="B39" s="824"/>
      <c r="C39" s="115"/>
      <c r="D39" s="116"/>
      <c r="E39" s="116"/>
      <c r="F39" s="158"/>
    </row>
    <row r="40" spans="1:6" ht="12.75">
      <c r="A40" s="873"/>
      <c r="B40" s="824"/>
      <c r="C40" s="115"/>
      <c r="D40" s="116"/>
      <c r="E40" s="116"/>
      <c r="F40" s="158"/>
    </row>
    <row r="41" spans="1:6" ht="12.75">
      <c r="A41" s="873"/>
      <c r="B41" s="824"/>
      <c r="C41" s="115"/>
      <c r="D41" s="116"/>
      <c r="E41" s="116"/>
      <c r="F41" s="158"/>
    </row>
    <row r="42" spans="1:6" ht="12.75">
      <c r="A42" s="873"/>
      <c r="B42" s="824"/>
      <c r="C42" s="115"/>
      <c r="D42" s="116"/>
      <c r="E42" s="116"/>
      <c r="F42" s="158"/>
    </row>
    <row r="43" spans="1:6" ht="12.75">
      <c r="A43" s="873"/>
      <c r="B43" s="824"/>
      <c r="C43" s="115"/>
      <c r="D43" s="116"/>
      <c r="E43" s="116"/>
      <c r="F43" s="158"/>
    </row>
    <row r="44" spans="1:6" ht="12.75">
      <c r="A44" s="873"/>
      <c r="B44" s="824"/>
      <c r="C44" s="115"/>
      <c r="D44" s="116"/>
      <c r="E44" s="116"/>
      <c r="F44" s="158"/>
    </row>
    <row r="45" spans="1:6" ht="12.75">
      <c r="A45" s="873"/>
      <c r="B45" s="824"/>
      <c r="C45" s="115"/>
      <c r="D45" s="116"/>
      <c r="E45" s="116"/>
      <c r="F45" s="158"/>
    </row>
    <row r="46" spans="1:6" ht="12.75">
      <c r="A46" s="873"/>
      <c r="B46" s="824"/>
      <c r="C46" s="115"/>
      <c r="D46" s="116"/>
      <c r="E46" s="116"/>
      <c r="F46" s="158"/>
    </row>
    <row r="47" spans="1:6" ht="12.75">
      <c r="A47" s="873"/>
      <c r="B47" s="824"/>
      <c r="C47" s="115"/>
      <c r="D47" s="116"/>
      <c r="E47" s="116"/>
      <c r="F47" s="158"/>
    </row>
    <row r="48" spans="1:6" ht="12.75">
      <c r="A48" s="873"/>
      <c r="B48" s="824"/>
      <c r="C48" s="115"/>
      <c r="D48" s="116"/>
      <c r="E48" s="116"/>
      <c r="F48" s="158"/>
    </row>
    <row r="49" spans="1:6" ht="12.75">
      <c r="A49" s="873"/>
      <c r="B49" s="824"/>
      <c r="C49" s="115"/>
      <c r="D49" s="116"/>
      <c r="E49" s="116"/>
      <c r="F49" s="158"/>
    </row>
    <row r="50" spans="1:6" ht="12.75">
      <c r="A50" s="873"/>
      <c r="B50" s="824"/>
      <c r="C50" s="115"/>
      <c r="D50" s="116"/>
      <c r="E50" s="116"/>
      <c r="F50" s="158"/>
    </row>
    <row r="51" spans="1:6" ht="12.75">
      <c r="A51" s="873"/>
      <c r="B51" s="824"/>
      <c r="C51" s="115"/>
      <c r="D51" s="116"/>
      <c r="E51" s="116"/>
      <c r="F51" s="158"/>
    </row>
    <row r="52" spans="1:6" ht="12.75">
      <c r="A52" s="873"/>
      <c r="B52" s="824"/>
      <c r="C52" s="115"/>
      <c r="D52" s="116"/>
      <c r="E52" s="116"/>
      <c r="F52" s="158"/>
    </row>
    <row r="53" spans="1:6" ht="12.75">
      <c r="A53" s="873"/>
      <c r="B53" s="824"/>
      <c r="C53" s="115"/>
      <c r="D53" s="116"/>
      <c r="E53" s="116"/>
      <c r="F53" s="158"/>
    </row>
    <row r="54" spans="1:6" ht="12.75">
      <c r="A54" s="873"/>
      <c r="B54" s="824"/>
      <c r="C54" s="115"/>
      <c r="D54" s="116"/>
      <c r="E54" s="116"/>
      <c r="F54" s="158"/>
    </row>
    <row r="55" spans="1:6" ht="12.75">
      <c r="A55" s="873"/>
      <c r="B55" s="824"/>
      <c r="C55" s="115"/>
      <c r="D55" s="116"/>
      <c r="E55" s="116"/>
      <c r="F55" s="159"/>
    </row>
    <row r="56" spans="1:6" ht="12.75">
      <c r="A56" s="873"/>
      <c r="B56" s="824"/>
      <c r="C56" s="115"/>
      <c r="D56" s="116"/>
      <c r="E56" s="116"/>
      <c r="F56" s="159"/>
    </row>
    <row r="57" spans="1:6" ht="12.75">
      <c r="A57" s="873"/>
      <c r="B57" s="824"/>
      <c r="C57" s="115"/>
      <c r="D57" s="116"/>
      <c r="E57" s="116"/>
      <c r="F57" s="160"/>
    </row>
    <row r="58" spans="1:6" ht="12.75">
      <c r="A58" s="873"/>
      <c r="B58" s="824"/>
      <c r="C58" s="115"/>
      <c r="D58" s="116"/>
      <c r="E58" s="116"/>
      <c r="F58" s="160"/>
    </row>
    <row r="59" spans="1:6" ht="12.75">
      <c r="A59" s="873"/>
      <c r="B59" s="824"/>
      <c r="C59" s="115"/>
      <c r="D59" s="116"/>
      <c r="E59" s="116"/>
      <c r="F59" s="160"/>
    </row>
    <row r="60" spans="1:6" ht="12.75">
      <c r="A60" s="873"/>
      <c r="B60" s="824"/>
      <c r="C60" s="115"/>
      <c r="D60" s="116"/>
      <c r="E60" s="116"/>
      <c r="F60" s="158"/>
    </row>
    <row r="61" spans="1:6" ht="12.75">
      <c r="A61" s="873"/>
      <c r="B61" s="824"/>
      <c r="C61" s="117"/>
      <c r="D61" s="116"/>
      <c r="E61" s="116"/>
      <c r="F61" s="158"/>
    </row>
    <row r="62" spans="1:6" ht="12.75">
      <c r="A62" s="873"/>
      <c r="B62" s="824"/>
      <c r="C62" s="115"/>
      <c r="D62" s="116"/>
      <c r="E62" s="116"/>
      <c r="F62" s="158"/>
    </row>
    <row r="63" spans="1:6" ht="12.75">
      <c r="A63" s="873"/>
      <c r="B63" s="824"/>
      <c r="C63" s="115"/>
      <c r="D63" s="116"/>
      <c r="E63" s="116"/>
      <c r="F63" s="158"/>
    </row>
    <row r="64" spans="1:6" ht="12.75">
      <c r="A64" s="873"/>
      <c r="B64" s="824"/>
      <c r="C64" s="115"/>
      <c r="D64" s="116"/>
      <c r="E64" s="116"/>
      <c r="F64" s="158"/>
    </row>
    <row r="65" spans="1:6" ht="12.75">
      <c r="A65" s="873"/>
      <c r="B65" s="824"/>
      <c r="C65" s="117"/>
      <c r="D65" s="116"/>
      <c r="E65" s="116"/>
      <c r="F65" s="158"/>
    </row>
    <row r="66" spans="1:6" ht="12.75">
      <c r="A66" s="873"/>
      <c r="B66" s="824"/>
      <c r="C66" s="115"/>
      <c r="D66" s="116"/>
      <c r="E66" s="116"/>
      <c r="F66" s="158"/>
    </row>
    <row r="67" spans="1:6" ht="12.75">
      <c r="A67" s="873"/>
      <c r="B67" s="824"/>
      <c r="C67" s="115"/>
      <c r="D67" s="116"/>
      <c r="E67" s="116"/>
      <c r="F67" s="158"/>
    </row>
    <row r="68" spans="1:6" ht="12.75">
      <c r="A68" s="873"/>
      <c r="B68" s="824"/>
      <c r="C68" s="115"/>
      <c r="D68" s="116"/>
      <c r="E68" s="116"/>
      <c r="F68" s="158"/>
    </row>
    <row r="69" spans="1:6" ht="12.75">
      <c r="A69" s="873"/>
      <c r="B69" s="824"/>
      <c r="C69" s="115"/>
      <c r="D69" s="116"/>
      <c r="E69" s="116"/>
      <c r="F69" s="158"/>
    </row>
    <row r="70" spans="1:6" ht="12.75">
      <c r="A70" s="873"/>
      <c r="B70" s="824"/>
      <c r="C70" s="115"/>
      <c r="D70" s="116"/>
      <c r="E70" s="116"/>
      <c r="F70" s="158"/>
    </row>
    <row r="71" spans="1:6" ht="12.75">
      <c r="A71" s="873"/>
      <c r="B71" s="824"/>
      <c r="C71" s="117"/>
      <c r="D71" s="116"/>
      <c r="E71" s="116"/>
      <c r="F71" s="158"/>
    </row>
    <row r="72" spans="1:6" ht="12.75">
      <c r="A72" s="873"/>
      <c r="B72" s="824"/>
      <c r="C72" s="115"/>
      <c r="D72" s="116"/>
      <c r="E72" s="116"/>
      <c r="F72" s="158"/>
    </row>
    <row r="73" spans="1:6" ht="12.75">
      <c r="A73" s="873"/>
      <c r="B73" s="824"/>
      <c r="C73" s="117"/>
      <c r="D73" s="116"/>
      <c r="E73" s="116"/>
      <c r="F73" s="158"/>
    </row>
    <row r="74" spans="1:6" ht="12.75">
      <c r="A74" s="873"/>
      <c r="B74" s="824"/>
      <c r="C74" s="117"/>
      <c r="D74" s="116"/>
      <c r="E74" s="116"/>
      <c r="F74" s="158"/>
    </row>
    <row r="75" spans="1:6" ht="12.75">
      <c r="A75" s="873"/>
      <c r="B75" s="824"/>
      <c r="C75" s="117"/>
      <c r="D75" s="116"/>
      <c r="E75" s="116"/>
      <c r="F75" s="158"/>
    </row>
    <row r="76" spans="1:6" ht="12.75">
      <c r="A76" s="873"/>
      <c r="B76" s="824"/>
      <c r="C76" s="118"/>
      <c r="D76" s="116"/>
      <c r="E76" s="116"/>
      <c r="F76" s="158"/>
    </row>
    <row r="77" spans="1:6" ht="12.75">
      <c r="A77" s="873"/>
      <c r="B77" s="824"/>
      <c r="C77" s="119"/>
      <c r="D77" s="116"/>
      <c r="E77" s="116"/>
      <c r="F77" s="158"/>
    </row>
    <row r="78" spans="1:6" ht="12.75">
      <c r="A78" s="873"/>
      <c r="B78" s="824"/>
      <c r="C78" s="119"/>
      <c r="D78" s="116"/>
      <c r="E78" s="116"/>
      <c r="F78" s="158"/>
    </row>
    <row r="79" spans="1:6" ht="12.75">
      <c r="A79" s="873"/>
      <c r="B79" s="824"/>
      <c r="C79" s="119"/>
      <c r="D79" s="116"/>
      <c r="E79" s="116"/>
      <c r="F79" s="158"/>
    </row>
    <row r="80" spans="1:6" ht="12.75">
      <c r="A80" s="873"/>
      <c r="B80" s="824"/>
      <c r="C80" s="119"/>
      <c r="D80" s="116"/>
      <c r="E80" s="116"/>
      <c r="F80" s="158"/>
    </row>
    <row r="81" spans="1:6" ht="12.75">
      <c r="A81" s="873"/>
      <c r="B81" s="824"/>
      <c r="C81" s="119"/>
      <c r="D81" s="116"/>
      <c r="E81" s="116"/>
      <c r="F81" s="158"/>
    </row>
    <row r="82" spans="1:6" ht="12.75">
      <c r="A82" s="873"/>
      <c r="B82" s="824"/>
      <c r="C82" s="119"/>
      <c r="D82" s="116"/>
      <c r="E82" s="116"/>
      <c r="F82" s="158"/>
    </row>
    <row r="83" spans="1:6" ht="12.75">
      <c r="A83" s="873"/>
      <c r="B83" s="824"/>
      <c r="C83" s="119"/>
      <c r="D83" s="116"/>
      <c r="E83" s="116"/>
      <c r="F83" s="158"/>
    </row>
    <row r="84" spans="1:6" ht="12.75">
      <c r="A84" s="873"/>
      <c r="B84" s="824"/>
      <c r="C84" s="119"/>
      <c r="D84" s="116"/>
      <c r="E84" s="116"/>
      <c r="F84" s="158"/>
    </row>
    <row r="85" spans="1:6" ht="12.75">
      <c r="A85" s="873"/>
      <c r="B85" s="824"/>
      <c r="C85" s="119"/>
      <c r="D85" s="116"/>
      <c r="E85" s="116"/>
      <c r="F85" s="158"/>
    </row>
    <row r="86" spans="1:6" ht="12.75">
      <c r="A86" s="873"/>
      <c r="B86" s="824"/>
      <c r="C86" s="119"/>
      <c r="D86" s="116"/>
      <c r="E86" s="116"/>
      <c r="F86" s="158"/>
    </row>
    <row r="87" spans="1:6" ht="12.75">
      <c r="A87" s="873"/>
      <c r="B87" s="824"/>
      <c r="C87" s="119"/>
      <c r="D87" s="116"/>
      <c r="E87" s="116"/>
      <c r="F87" s="158"/>
    </row>
    <row r="88" spans="1:6" ht="12.75">
      <c r="A88" s="873"/>
      <c r="B88" s="824"/>
      <c r="C88" s="119"/>
      <c r="D88" s="116"/>
      <c r="E88" s="116"/>
      <c r="F88" s="158"/>
    </row>
    <row r="89" spans="1:6" ht="12.75">
      <c r="A89" s="873"/>
      <c r="B89" s="824"/>
      <c r="C89" s="119"/>
      <c r="D89" s="116"/>
      <c r="E89" s="116"/>
      <c r="F89" s="158"/>
    </row>
    <row r="90" spans="1:6" ht="12.75">
      <c r="A90" s="873"/>
      <c r="B90" s="824"/>
      <c r="C90" s="119"/>
      <c r="D90" s="116"/>
      <c r="E90" s="116"/>
      <c r="F90" s="158"/>
    </row>
    <row r="91" spans="1:6" ht="12.75">
      <c r="A91" s="873"/>
      <c r="B91" s="824"/>
      <c r="C91" s="119"/>
      <c r="D91" s="116"/>
      <c r="E91" s="116"/>
      <c r="F91" s="158"/>
    </row>
    <row r="92" spans="1:6" ht="9.75">
      <c r="A92" s="120"/>
      <c r="B92" s="121"/>
      <c r="C92" s="122"/>
      <c r="D92" s="123"/>
      <c r="E92" s="123"/>
      <c r="F92" s="158"/>
    </row>
    <row r="93" spans="1:6" ht="9.75">
      <c r="A93" s="120"/>
      <c r="B93" s="121"/>
      <c r="C93" s="122"/>
      <c r="D93" s="123"/>
      <c r="E93" s="123"/>
      <c r="F93" s="158"/>
    </row>
    <row r="94" spans="1:6" ht="9.75">
      <c r="A94" s="120"/>
      <c r="B94" s="121"/>
      <c r="C94" s="122"/>
      <c r="D94" s="123"/>
      <c r="E94" s="123"/>
      <c r="F94" s="158"/>
    </row>
    <row r="95" spans="1:6" ht="9.75">
      <c r="A95" s="120"/>
      <c r="B95" s="121"/>
      <c r="C95" s="122"/>
      <c r="D95" s="123"/>
      <c r="E95" s="123"/>
      <c r="F95" s="158"/>
    </row>
    <row r="96" spans="1:6" ht="9.75">
      <c r="A96" s="120"/>
      <c r="B96" s="121"/>
      <c r="C96" s="122"/>
      <c r="D96" s="123"/>
      <c r="E96" s="123"/>
      <c r="F96" s="158"/>
    </row>
    <row r="97" spans="1:6" ht="9.75">
      <c r="A97" s="120"/>
      <c r="B97" s="121"/>
      <c r="C97" s="122"/>
      <c r="D97" s="123"/>
      <c r="E97" s="123"/>
      <c r="F97" s="158"/>
    </row>
    <row r="98" spans="1:6" ht="9.75">
      <c r="A98" s="120"/>
      <c r="B98" s="121"/>
      <c r="C98" s="122"/>
      <c r="D98" s="123"/>
      <c r="E98" s="123"/>
      <c r="F98" s="158"/>
    </row>
    <row r="99" spans="1:6" ht="9.75">
      <c r="A99" s="120"/>
      <c r="B99" s="121"/>
      <c r="C99" s="122"/>
      <c r="D99" s="123"/>
      <c r="E99" s="123"/>
      <c r="F99" s="158"/>
    </row>
    <row r="100" spans="1:6" ht="9.75">
      <c r="A100" s="120"/>
      <c r="B100" s="121"/>
      <c r="C100" s="122"/>
      <c r="D100" s="123"/>
      <c r="E100" s="123"/>
      <c r="F100" s="158"/>
    </row>
    <row r="101" spans="1:6" ht="9.75">
      <c r="A101" s="120"/>
      <c r="B101" s="121"/>
      <c r="C101" s="122"/>
      <c r="D101" s="123"/>
      <c r="E101" s="123"/>
      <c r="F101" s="158"/>
    </row>
    <row r="102" spans="1:6" ht="9.75">
      <c r="A102" s="120"/>
      <c r="B102" s="121"/>
      <c r="C102" s="122"/>
      <c r="D102" s="123"/>
      <c r="E102" s="123"/>
      <c r="F102" s="158"/>
    </row>
    <row r="103" spans="1:6" ht="9.75">
      <c r="A103" s="120"/>
      <c r="B103" s="121"/>
      <c r="C103" s="122"/>
      <c r="D103" s="123"/>
      <c r="E103" s="123"/>
      <c r="F103" s="158"/>
    </row>
    <row r="104" spans="1:6" ht="9.75">
      <c r="A104" s="120"/>
      <c r="B104" s="121"/>
      <c r="C104" s="122"/>
      <c r="D104" s="123"/>
      <c r="E104" s="123"/>
      <c r="F104" s="158"/>
    </row>
    <row r="105" spans="1:6" ht="9.75">
      <c r="A105" s="120"/>
      <c r="B105" s="121"/>
      <c r="C105" s="122"/>
      <c r="D105" s="123"/>
      <c r="E105" s="123"/>
      <c r="F105" s="158"/>
    </row>
    <row r="106" spans="1:6" ht="9.75">
      <c r="A106" s="120"/>
      <c r="B106" s="121"/>
      <c r="C106" s="122"/>
      <c r="D106" s="123"/>
      <c r="E106" s="123"/>
      <c r="F106" s="158"/>
    </row>
    <row r="107" spans="1:6" ht="9.75">
      <c r="A107" s="120"/>
      <c r="B107" s="121"/>
      <c r="C107" s="122"/>
      <c r="D107" s="123"/>
      <c r="E107" s="123"/>
      <c r="F107" s="158"/>
    </row>
    <row r="108" spans="1:6" ht="9.75">
      <c r="A108" s="120"/>
      <c r="B108" s="121"/>
      <c r="C108" s="122"/>
      <c r="D108" s="123"/>
      <c r="E108" s="123"/>
      <c r="F108" s="158"/>
    </row>
    <row r="109" spans="1:6" ht="9.75">
      <c r="A109" s="120"/>
      <c r="B109" s="121"/>
      <c r="C109" s="122"/>
      <c r="D109" s="123"/>
      <c r="E109" s="123"/>
      <c r="F109" s="158"/>
    </row>
    <row r="110" spans="1:6" ht="9.75">
      <c r="A110" s="120"/>
      <c r="B110" s="121"/>
      <c r="C110" s="122"/>
      <c r="D110" s="123"/>
      <c r="E110" s="123"/>
      <c r="F110" s="158"/>
    </row>
    <row r="111" spans="1:6" ht="9.75">
      <c r="A111" s="120"/>
      <c r="B111" s="121"/>
      <c r="C111" s="122"/>
      <c r="D111" s="123"/>
      <c r="E111" s="123"/>
      <c r="F111" s="158"/>
    </row>
    <row r="112" spans="1:6" ht="9.75">
      <c r="A112" s="120"/>
      <c r="B112" s="121"/>
      <c r="C112" s="122"/>
      <c r="D112" s="123"/>
      <c r="E112" s="123"/>
      <c r="F112" s="158"/>
    </row>
    <row r="113" spans="1:6" ht="9.75">
      <c r="A113" s="120"/>
      <c r="B113" s="121"/>
      <c r="C113" s="122"/>
      <c r="D113" s="123"/>
      <c r="E113" s="123"/>
      <c r="F113" s="158"/>
    </row>
    <row r="114" spans="1:6" ht="9.75">
      <c r="A114" s="120"/>
      <c r="B114" s="121"/>
      <c r="C114" s="122"/>
      <c r="D114" s="123"/>
      <c r="E114" s="123"/>
      <c r="F114" s="158"/>
    </row>
    <row r="115" spans="1:6" ht="9.75">
      <c r="A115" s="120"/>
      <c r="B115" s="121"/>
      <c r="C115" s="122"/>
      <c r="D115" s="123"/>
      <c r="E115" s="123"/>
      <c r="F115" s="158"/>
    </row>
    <row r="116" spans="1:6" ht="9.75">
      <c r="A116" s="120"/>
      <c r="B116" s="121"/>
      <c r="C116" s="122"/>
      <c r="D116" s="123"/>
      <c r="E116" s="123"/>
      <c r="F116" s="158"/>
    </row>
    <row r="117" spans="1:6" ht="9.75">
      <c r="A117" s="120"/>
      <c r="B117" s="121"/>
      <c r="C117" s="122"/>
      <c r="D117" s="123"/>
      <c r="E117" s="123"/>
      <c r="F117" s="158"/>
    </row>
    <row r="118" spans="1:6" ht="9.75">
      <c r="A118" s="120"/>
      <c r="B118" s="121"/>
      <c r="C118" s="122"/>
      <c r="D118" s="123"/>
      <c r="E118" s="123"/>
      <c r="F118" s="158"/>
    </row>
    <row r="119" spans="1:6" ht="9.75">
      <c r="A119" s="120"/>
      <c r="B119" s="121"/>
      <c r="C119" s="122"/>
      <c r="D119" s="123"/>
      <c r="E119" s="123"/>
      <c r="F119" s="158"/>
    </row>
    <row r="120" spans="1:6" ht="9.75">
      <c r="A120" s="120"/>
      <c r="B120" s="121"/>
      <c r="C120" s="122"/>
      <c r="D120" s="123"/>
      <c r="E120" s="123"/>
      <c r="F120" s="158"/>
    </row>
    <row r="121" spans="1:6" ht="9.75">
      <c r="A121" s="120"/>
      <c r="B121" s="121"/>
      <c r="C121" s="122"/>
      <c r="D121" s="123"/>
      <c r="E121" s="123"/>
      <c r="F121" s="158"/>
    </row>
    <row r="122" spans="1:6" ht="9.75">
      <c r="A122" s="120"/>
      <c r="B122" s="121"/>
      <c r="C122" s="122"/>
      <c r="D122" s="123"/>
      <c r="E122" s="123"/>
      <c r="F122" s="158"/>
    </row>
    <row r="123" spans="1:6" ht="9.75">
      <c r="A123" s="120"/>
      <c r="B123" s="121"/>
      <c r="C123" s="122"/>
      <c r="D123" s="123"/>
      <c r="E123" s="123"/>
      <c r="F123" s="158"/>
    </row>
    <row r="124" spans="1:6" ht="9.75">
      <c r="A124" s="120"/>
      <c r="B124" s="121"/>
      <c r="C124" s="122"/>
      <c r="D124" s="123"/>
      <c r="E124" s="123"/>
      <c r="F124" s="158"/>
    </row>
    <row r="125" spans="1:6" ht="9.75">
      <c r="A125" s="120"/>
      <c r="B125" s="121"/>
      <c r="C125" s="122"/>
      <c r="D125" s="123"/>
      <c r="E125" s="123"/>
      <c r="F125" s="158"/>
    </row>
    <row r="126" spans="1:6" ht="9.75">
      <c r="A126" s="120"/>
      <c r="B126" s="121"/>
      <c r="C126" s="122"/>
      <c r="D126" s="123"/>
      <c r="E126" s="123"/>
      <c r="F126" s="158"/>
    </row>
    <row r="127" spans="1:6" ht="9.75">
      <c r="A127" s="120"/>
      <c r="B127" s="121"/>
      <c r="C127" s="122"/>
      <c r="D127" s="123"/>
      <c r="E127" s="123"/>
      <c r="F127" s="158"/>
    </row>
    <row r="128" spans="1:6" ht="9.75">
      <c r="A128" s="120"/>
      <c r="B128" s="121"/>
      <c r="C128" s="122"/>
      <c r="D128" s="123"/>
      <c r="E128" s="123"/>
      <c r="F128" s="158"/>
    </row>
    <row r="129" spans="1:6" ht="9.75">
      <c r="A129" s="120"/>
      <c r="B129" s="121"/>
      <c r="C129" s="122"/>
      <c r="D129" s="123"/>
      <c r="E129" s="123"/>
      <c r="F129" s="158"/>
    </row>
    <row r="130" spans="1:6" ht="9.75">
      <c r="A130" s="120"/>
      <c r="B130" s="121"/>
      <c r="C130" s="122"/>
      <c r="D130" s="122"/>
      <c r="E130" s="122"/>
      <c r="F130" s="158"/>
    </row>
    <row r="131" spans="1:6" ht="9.75">
      <c r="A131" s="120"/>
      <c r="B131" s="121"/>
      <c r="C131" s="122"/>
      <c r="D131" s="122"/>
      <c r="E131" s="122"/>
      <c r="F131" s="158"/>
    </row>
    <row r="132" spans="1:6" ht="9.75">
      <c r="A132" s="120"/>
      <c r="B132" s="121"/>
      <c r="C132" s="122"/>
      <c r="D132" s="122"/>
      <c r="E132" s="122"/>
      <c r="F132" s="158"/>
    </row>
    <row r="133" spans="1:6" ht="9.75">
      <c r="A133" s="120"/>
      <c r="B133" s="121"/>
      <c r="C133" s="122"/>
      <c r="D133" s="122"/>
      <c r="E133" s="122"/>
      <c r="F133" s="158"/>
    </row>
    <row r="134" spans="1:6" ht="9.75">
      <c r="A134" s="120"/>
      <c r="B134" s="121"/>
      <c r="C134" s="122"/>
      <c r="D134" s="122"/>
      <c r="E134" s="122"/>
      <c r="F134" s="158"/>
    </row>
    <row r="135" spans="1:6" ht="9.75">
      <c r="A135" s="120"/>
      <c r="B135" s="121"/>
      <c r="C135" s="122"/>
      <c r="D135" s="122"/>
      <c r="E135" s="122"/>
      <c r="F135" s="158"/>
    </row>
    <row r="136" spans="1:6" ht="9.75">
      <c r="A136" s="120"/>
      <c r="B136" s="121"/>
      <c r="C136" s="122"/>
      <c r="D136" s="122"/>
      <c r="E136" s="122"/>
      <c r="F136" s="158"/>
    </row>
    <row r="137" spans="1:6" ht="9.75">
      <c r="A137" s="120"/>
      <c r="B137" s="121"/>
      <c r="C137" s="122"/>
      <c r="D137" s="122"/>
      <c r="E137" s="122"/>
      <c r="F137" s="158"/>
    </row>
    <row r="138" spans="1:6" ht="9.75">
      <c r="A138" s="120"/>
      <c r="B138" s="121"/>
      <c r="C138" s="122"/>
      <c r="D138" s="122"/>
      <c r="E138" s="122"/>
      <c r="F138" s="158"/>
    </row>
    <row r="139" spans="1:6" ht="9.75">
      <c r="A139" s="120"/>
      <c r="B139" s="121"/>
      <c r="C139" s="122"/>
      <c r="D139" s="122"/>
      <c r="E139" s="122"/>
      <c r="F139" s="158"/>
    </row>
    <row r="140" spans="1:6" ht="9.75">
      <c r="A140" s="120"/>
      <c r="B140" s="121"/>
      <c r="C140" s="122"/>
      <c r="D140" s="122"/>
      <c r="E140" s="122"/>
      <c r="F140" s="158"/>
    </row>
    <row r="141" spans="1:6" ht="9.75">
      <c r="A141" s="120"/>
      <c r="B141" s="121"/>
      <c r="C141" s="122"/>
      <c r="D141" s="122"/>
      <c r="E141" s="122"/>
      <c r="F141" s="158"/>
    </row>
    <row r="142" spans="1:6" ht="9.75">
      <c r="A142" s="120"/>
      <c r="B142" s="121"/>
      <c r="C142" s="122"/>
      <c r="D142" s="122"/>
      <c r="E142" s="122"/>
      <c r="F142" s="158"/>
    </row>
    <row r="143" spans="1:6" ht="9.75">
      <c r="A143" s="120"/>
      <c r="B143" s="121"/>
      <c r="C143" s="122"/>
      <c r="D143" s="122"/>
      <c r="E143" s="122"/>
      <c r="F143" s="158"/>
    </row>
    <row r="144" spans="1:6" ht="9.75">
      <c r="A144" s="120"/>
      <c r="B144" s="121"/>
      <c r="C144" s="122"/>
      <c r="D144" s="122"/>
      <c r="E144" s="122"/>
      <c r="F144" s="158"/>
    </row>
    <row r="145" spans="1:6" ht="9.75">
      <c r="A145" s="120"/>
      <c r="B145" s="121"/>
      <c r="C145" s="122"/>
      <c r="D145" s="122"/>
      <c r="E145" s="122"/>
      <c r="F145" s="158"/>
    </row>
    <row r="146" spans="1:6" ht="9.75">
      <c r="A146" s="120"/>
      <c r="B146" s="121"/>
      <c r="C146" s="122"/>
      <c r="D146" s="122"/>
      <c r="E146" s="122"/>
      <c r="F146" s="158"/>
    </row>
    <row r="147" spans="1:6" ht="9.75">
      <c r="A147" s="120"/>
      <c r="B147" s="121"/>
      <c r="C147" s="122"/>
      <c r="D147" s="122"/>
      <c r="E147" s="122"/>
      <c r="F147" s="158"/>
    </row>
    <row r="148" spans="1:6" ht="9.75">
      <c r="A148" s="120"/>
      <c r="B148" s="121"/>
      <c r="C148" s="122"/>
      <c r="D148" s="122"/>
      <c r="E148" s="122"/>
      <c r="F148" s="158"/>
    </row>
    <row r="149" spans="1:6" ht="9.75">
      <c r="A149" s="120"/>
      <c r="B149" s="121"/>
      <c r="C149" s="122"/>
      <c r="D149" s="122"/>
      <c r="E149" s="122"/>
      <c r="F149" s="158"/>
    </row>
    <row r="150" spans="1:6" ht="9.75">
      <c r="A150" s="120"/>
      <c r="B150" s="121"/>
      <c r="C150" s="122"/>
      <c r="D150" s="122"/>
      <c r="E150" s="122"/>
      <c r="F150" s="158"/>
    </row>
    <row r="151" spans="1:6" ht="9.75">
      <c r="A151" s="120"/>
      <c r="B151" s="121"/>
      <c r="C151" s="122"/>
      <c r="D151" s="122"/>
      <c r="E151" s="122"/>
      <c r="F151" s="158"/>
    </row>
    <row r="152" spans="1:6" ht="9.75">
      <c r="A152" s="120"/>
      <c r="B152" s="121"/>
      <c r="C152" s="122"/>
      <c r="D152" s="122"/>
      <c r="E152" s="122"/>
      <c r="F152" s="158"/>
    </row>
    <row r="153" spans="1:6" ht="9.75">
      <c r="A153" s="120"/>
      <c r="B153" s="121"/>
      <c r="C153" s="122"/>
      <c r="D153" s="122"/>
      <c r="E153" s="122"/>
      <c r="F153" s="158"/>
    </row>
    <row r="154" spans="1:6" ht="9.75">
      <c r="A154" s="120"/>
      <c r="B154" s="121"/>
      <c r="C154" s="122"/>
      <c r="D154" s="122"/>
      <c r="E154" s="122"/>
      <c r="F154" s="158"/>
    </row>
    <row r="155" spans="1:6" ht="9.75">
      <c r="A155" s="120"/>
      <c r="B155" s="121"/>
      <c r="C155" s="122"/>
      <c r="D155" s="122"/>
      <c r="E155" s="122"/>
      <c r="F155" s="158"/>
    </row>
    <row r="156" spans="1:6" ht="9.75">
      <c r="A156" s="120"/>
      <c r="B156" s="121"/>
      <c r="C156" s="122"/>
      <c r="D156" s="122"/>
      <c r="E156" s="122"/>
      <c r="F156" s="158"/>
    </row>
    <row r="157" spans="1:6" ht="9.75">
      <c r="A157" s="120"/>
      <c r="B157" s="121"/>
      <c r="C157" s="122"/>
      <c r="D157" s="122"/>
      <c r="E157" s="122"/>
      <c r="F157" s="158"/>
    </row>
    <row r="158" spans="1:6" ht="9.75">
      <c r="A158" s="120"/>
      <c r="B158" s="121"/>
      <c r="C158" s="122"/>
      <c r="D158" s="122"/>
      <c r="E158" s="122"/>
      <c r="F158" s="158"/>
    </row>
    <row r="159" spans="1:6" ht="9.75">
      <c r="A159" s="120"/>
      <c r="B159" s="121"/>
      <c r="C159" s="122"/>
      <c r="D159" s="122"/>
      <c r="E159" s="122"/>
      <c r="F159" s="158"/>
    </row>
    <row r="160" spans="1:6" ht="9.75">
      <c r="A160" s="120"/>
      <c r="B160" s="121"/>
      <c r="C160" s="122"/>
      <c r="D160" s="122"/>
      <c r="E160" s="122"/>
      <c r="F160" s="158"/>
    </row>
    <row r="161" spans="1:6" ht="9.75">
      <c r="A161" s="120"/>
      <c r="B161" s="121"/>
      <c r="C161" s="122"/>
      <c r="D161" s="122"/>
      <c r="E161" s="122"/>
      <c r="F161" s="158"/>
    </row>
    <row r="162" spans="1:6" ht="9.75">
      <c r="A162" s="120"/>
      <c r="B162" s="121"/>
      <c r="C162" s="122"/>
      <c r="D162" s="122"/>
      <c r="E162" s="122"/>
      <c r="F162" s="158"/>
    </row>
    <row r="163" spans="1:6" ht="9.75">
      <c r="A163" s="120"/>
      <c r="B163" s="121"/>
      <c r="C163" s="122"/>
      <c r="D163" s="122"/>
      <c r="E163" s="122"/>
      <c r="F163" s="158"/>
    </row>
    <row r="164" spans="1:6" ht="9.75">
      <c r="A164" s="120"/>
      <c r="B164" s="121"/>
      <c r="C164" s="122"/>
      <c r="D164" s="122"/>
      <c r="E164" s="122"/>
      <c r="F164" s="158"/>
    </row>
    <row r="165" spans="1:6" ht="9.75">
      <c r="A165" s="120"/>
      <c r="B165" s="121"/>
      <c r="C165" s="122"/>
      <c r="D165" s="122"/>
      <c r="E165" s="122"/>
      <c r="F165" s="158"/>
    </row>
    <row r="166" spans="1:6" ht="9.75">
      <c r="A166" s="120"/>
      <c r="B166" s="121"/>
      <c r="C166" s="122"/>
      <c r="D166" s="122"/>
      <c r="E166" s="122"/>
      <c r="F166" s="158"/>
    </row>
    <row r="167" spans="1:6" ht="9.75">
      <c r="A167" s="120"/>
      <c r="B167" s="121"/>
      <c r="C167" s="122"/>
      <c r="D167" s="122"/>
      <c r="E167" s="122"/>
      <c r="F167" s="158"/>
    </row>
    <row r="168" spans="1:6" ht="9.75">
      <c r="A168" s="120"/>
      <c r="B168" s="121"/>
      <c r="C168" s="122"/>
      <c r="D168" s="122"/>
      <c r="E168" s="122"/>
      <c r="F168" s="158"/>
    </row>
    <row r="169" spans="1:6" ht="9.75">
      <c r="A169" s="120"/>
      <c r="B169" s="121"/>
      <c r="C169" s="122"/>
      <c r="D169" s="122"/>
      <c r="E169" s="122"/>
      <c r="F169" s="158"/>
    </row>
    <row r="170" spans="1:6" ht="9.75">
      <c r="A170" s="120"/>
      <c r="B170" s="121"/>
      <c r="C170" s="122"/>
      <c r="D170" s="122"/>
      <c r="E170" s="122"/>
      <c r="F170" s="158"/>
    </row>
    <row r="171" spans="1:6" ht="9.75">
      <c r="A171" s="120"/>
      <c r="B171" s="121"/>
      <c r="C171" s="122"/>
      <c r="D171" s="122"/>
      <c r="E171" s="122"/>
      <c r="F171" s="158"/>
    </row>
    <row r="172" spans="1:6" ht="9.75">
      <c r="A172" s="120"/>
      <c r="B172" s="121"/>
      <c r="C172" s="122"/>
      <c r="D172" s="122"/>
      <c r="E172" s="122"/>
      <c r="F172" s="158"/>
    </row>
    <row r="173" spans="1:6" ht="9.75">
      <c r="A173" s="120"/>
      <c r="B173" s="121"/>
      <c r="C173" s="122"/>
      <c r="D173" s="122"/>
      <c r="E173" s="122"/>
      <c r="F173" s="158"/>
    </row>
    <row r="174" spans="1:6" ht="9.75">
      <c r="A174" s="120"/>
      <c r="B174" s="121"/>
      <c r="C174" s="122"/>
      <c r="D174" s="122"/>
      <c r="E174" s="122"/>
      <c r="F174" s="158"/>
    </row>
    <row r="175" spans="1:6" ht="9.75">
      <c r="A175" s="120"/>
      <c r="B175" s="121"/>
      <c r="C175" s="122"/>
      <c r="D175" s="122"/>
      <c r="E175" s="122"/>
      <c r="F175" s="158"/>
    </row>
    <row r="176" spans="1:6" ht="9.75">
      <c r="A176" s="120"/>
      <c r="B176" s="121"/>
      <c r="C176" s="122"/>
      <c r="D176" s="122"/>
      <c r="E176" s="122"/>
      <c r="F176" s="158"/>
    </row>
    <row r="177" spans="1:6" ht="9.75">
      <c r="A177" s="120"/>
      <c r="B177" s="121"/>
      <c r="C177" s="122"/>
      <c r="D177" s="122"/>
      <c r="E177" s="122"/>
      <c r="F177" s="158"/>
    </row>
    <row r="178" spans="1:6" ht="9.75">
      <c r="A178" s="120"/>
      <c r="B178" s="121"/>
      <c r="C178" s="122"/>
      <c r="D178" s="122"/>
      <c r="E178" s="122"/>
      <c r="F178" s="158"/>
    </row>
    <row r="179" spans="1:6" ht="9.75">
      <c r="A179" s="120"/>
      <c r="B179" s="121"/>
      <c r="C179" s="122"/>
      <c r="D179" s="122"/>
      <c r="E179" s="122"/>
      <c r="F179" s="158"/>
    </row>
    <row r="180" spans="1:6" ht="9.75">
      <c r="A180" s="120"/>
      <c r="B180" s="121"/>
      <c r="C180" s="122"/>
      <c r="D180" s="122"/>
      <c r="E180" s="122"/>
      <c r="F180" s="158"/>
    </row>
    <row r="181" spans="1:6" ht="9.75">
      <c r="A181" s="120"/>
      <c r="B181" s="121"/>
      <c r="C181" s="122"/>
      <c r="D181" s="122"/>
      <c r="E181" s="122"/>
      <c r="F181" s="158"/>
    </row>
    <row r="182" spans="1:6" ht="9.75">
      <c r="A182" s="120"/>
      <c r="B182" s="121"/>
      <c r="C182" s="122"/>
      <c r="D182" s="122"/>
      <c r="E182" s="122"/>
      <c r="F182" s="158"/>
    </row>
    <row r="183" spans="1:6" ht="9.75">
      <c r="A183" s="120"/>
      <c r="B183" s="121"/>
      <c r="C183" s="122"/>
      <c r="D183" s="122"/>
      <c r="E183" s="122"/>
      <c r="F183" s="158"/>
    </row>
    <row r="184" spans="1:6" ht="9.75">
      <c r="A184" s="120"/>
      <c r="B184" s="121"/>
      <c r="C184" s="122"/>
      <c r="D184" s="122"/>
      <c r="E184" s="122"/>
      <c r="F184" s="158"/>
    </row>
    <row r="185" spans="1:6" ht="9.75">
      <c r="A185" s="120"/>
      <c r="B185" s="121"/>
      <c r="C185" s="122"/>
      <c r="D185" s="122"/>
      <c r="E185" s="122"/>
      <c r="F185" s="158"/>
    </row>
    <row r="186" spans="1:6" ht="9.75">
      <c r="A186" s="120"/>
      <c r="B186" s="121"/>
      <c r="C186" s="122"/>
      <c r="D186" s="122"/>
      <c r="E186" s="122"/>
      <c r="F186" s="158"/>
    </row>
    <row r="187" spans="1:6" ht="9.75">
      <c r="A187" s="120"/>
      <c r="B187" s="121"/>
      <c r="C187" s="122"/>
      <c r="D187" s="122"/>
      <c r="E187" s="122"/>
      <c r="F187" s="158"/>
    </row>
    <row r="188" spans="1:6" ht="9.75">
      <c r="A188" s="120"/>
      <c r="B188" s="121"/>
      <c r="C188" s="122"/>
      <c r="D188" s="122"/>
      <c r="E188" s="122"/>
      <c r="F188" s="158"/>
    </row>
    <row r="189" spans="1:6" ht="9.75">
      <c r="A189" s="120"/>
      <c r="B189" s="121"/>
      <c r="C189" s="122"/>
      <c r="D189" s="122"/>
      <c r="E189" s="122"/>
      <c r="F189" s="158"/>
    </row>
    <row r="190" spans="1:6" ht="9.75">
      <c r="A190" s="120"/>
      <c r="B190" s="121"/>
      <c r="C190" s="122"/>
      <c r="D190" s="122"/>
      <c r="E190" s="122"/>
      <c r="F190" s="158"/>
    </row>
    <row r="191" spans="1:6" ht="9.75">
      <c r="A191" s="120"/>
      <c r="B191" s="121"/>
      <c r="C191" s="122"/>
      <c r="D191" s="122"/>
      <c r="E191" s="122"/>
      <c r="F191" s="158"/>
    </row>
    <row r="192" spans="1:6" ht="9.75">
      <c r="A192" s="120"/>
      <c r="B192" s="121"/>
      <c r="C192" s="122"/>
      <c r="D192" s="122"/>
      <c r="E192" s="122"/>
      <c r="F192" s="158"/>
    </row>
    <row r="193" spans="1:6" ht="9.75">
      <c r="A193" s="120"/>
      <c r="B193" s="121"/>
      <c r="C193" s="122"/>
      <c r="D193" s="122"/>
      <c r="E193" s="122"/>
      <c r="F193" s="158"/>
    </row>
    <row r="194" spans="1:6" ht="9.75">
      <c r="A194" s="120"/>
      <c r="B194" s="121"/>
      <c r="C194" s="122"/>
      <c r="D194" s="122"/>
      <c r="E194" s="122"/>
      <c r="F194" s="158"/>
    </row>
    <row r="195" spans="1:6" ht="9.75">
      <c r="A195" s="120"/>
      <c r="B195" s="121"/>
      <c r="C195" s="122"/>
      <c r="D195" s="122"/>
      <c r="E195" s="122"/>
      <c r="F195" s="158"/>
    </row>
    <row r="196" spans="1:6" ht="9.75">
      <c r="A196" s="120"/>
      <c r="B196" s="121"/>
      <c r="C196" s="122"/>
      <c r="D196" s="122"/>
      <c r="E196" s="122"/>
      <c r="F196" s="158"/>
    </row>
    <row r="197" spans="1:6" ht="9.75">
      <c r="A197" s="120"/>
      <c r="B197" s="121"/>
      <c r="C197" s="122"/>
      <c r="D197" s="122"/>
      <c r="E197" s="122"/>
      <c r="F197" s="158"/>
    </row>
    <row r="198" spans="1:6" ht="9.75">
      <c r="A198" s="120"/>
      <c r="B198" s="121"/>
      <c r="C198" s="122"/>
      <c r="D198" s="122"/>
      <c r="E198" s="122"/>
      <c r="F198" s="158"/>
    </row>
    <row r="199" spans="1:6" ht="9.75">
      <c r="A199" s="120"/>
      <c r="B199" s="121"/>
      <c r="C199" s="122"/>
      <c r="D199" s="122"/>
      <c r="E199" s="122"/>
      <c r="F199" s="158"/>
    </row>
    <row r="200" spans="1:6" ht="9.75">
      <c r="A200" s="120"/>
      <c r="B200" s="121"/>
      <c r="C200" s="122"/>
      <c r="D200" s="122"/>
      <c r="E200" s="122"/>
      <c r="F200" s="158"/>
    </row>
    <row r="201" spans="1:6" ht="9.75">
      <c r="A201" s="120"/>
      <c r="B201" s="121"/>
      <c r="C201" s="122"/>
      <c r="D201" s="122"/>
      <c r="E201" s="122"/>
      <c r="F201" s="158"/>
    </row>
    <row r="202" spans="1:6" ht="9.75">
      <c r="A202" s="120"/>
      <c r="B202" s="121"/>
      <c r="C202" s="122"/>
      <c r="D202" s="122"/>
      <c r="E202" s="122"/>
      <c r="F202" s="158"/>
    </row>
    <row r="203" spans="1:6" ht="9.75">
      <c r="A203" s="120"/>
      <c r="B203" s="121"/>
      <c r="C203" s="122"/>
      <c r="D203" s="122"/>
      <c r="E203" s="122"/>
      <c r="F203" s="158"/>
    </row>
    <row r="204" spans="1:6" ht="9.75">
      <c r="A204" s="120"/>
      <c r="B204" s="121"/>
      <c r="C204" s="122"/>
      <c r="D204" s="122"/>
      <c r="E204" s="122"/>
      <c r="F204" s="158"/>
    </row>
    <row r="205" spans="1:6" ht="9.75">
      <c r="A205" s="120"/>
      <c r="B205" s="121"/>
      <c r="C205" s="122"/>
      <c r="D205" s="122"/>
      <c r="E205" s="122"/>
      <c r="F205" s="158"/>
    </row>
    <row r="206" spans="1:6" ht="9.75">
      <c r="A206" s="120"/>
      <c r="B206" s="121"/>
      <c r="C206" s="122"/>
      <c r="D206" s="122"/>
      <c r="E206" s="122"/>
      <c r="F206" s="158"/>
    </row>
    <row r="207" spans="1:6" ht="9.75">
      <c r="A207" s="120"/>
      <c r="B207" s="121"/>
      <c r="C207" s="122"/>
      <c r="D207" s="122"/>
      <c r="E207" s="122"/>
      <c r="F207" s="158"/>
    </row>
    <row r="208" spans="1:6" ht="9.75">
      <c r="A208" s="120"/>
      <c r="B208" s="121"/>
      <c r="C208" s="122"/>
      <c r="D208" s="122"/>
      <c r="E208" s="122"/>
      <c r="F208" s="158"/>
    </row>
    <row r="209" spans="1:6" ht="9.75">
      <c r="A209" s="120"/>
      <c r="B209" s="121"/>
      <c r="C209" s="122"/>
      <c r="D209" s="122"/>
      <c r="E209" s="122"/>
      <c r="F209" s="158"/>
    </row>
    <row r="210" spans="1:6" ht="9.75">
      <c r="A210" s="120"/>
      <c r="B210" s="121"/>
      <c r="C210" s="122"/>
      <c r="D210" s="122"/>
      <c r="E210" s="122"/>
      <c r="F210" s="158"/>
    </row>
    <row r="211" spans="1:6" ht="9.75">
      <c r="A211" s="120"/>
      <c r="B211" s="121"/>
      <c r="C211" s="122"/>
      <c r="D211" s="122"/>
      <c r="E211" s="122"/>
      <c r="F211" s="158"/>
    </row>
    <row r="212" spans="1:6" ht="9.75">
      <c r="A212" s="120"/>
      <c r="B212" s="121"/>
      <c r="C212" s="122"/>
      <c r="D212" s="122"/>
      <c r="E212" s="122"/>
      <c r="F212" s="158"/>
    </row>
    <row r="213" spans="1:6" ht="9.75">
      <c r="A213" s="120"/>
      <c r="B213" s="121"/>
      <c r="C213" s="122"/>
      <c r="D213" s="122"/>
      <c r="E213" s="122"/>
      <c r="F213" s="158"/>
    </row>
    <row r="214" spans="1:6" ht="9.75">
      <c r="A214" s="120"/>
      <c r="B214" s="121"/>
      <c r="C214" s="122"/>
      <c r="D214" s="122"/>
      <c r="E214" s="122"/>
      <c r="F214" s="158"/>
    </row>
    <row r="215" spans="1:6" ht="9.75">
      <c r="A215" s="120"/>
      <c r="B215" s="121"/>
      <c r="C215" s="122"/>
      <c r="D215" s="122"/>
      <c r="E215" s="122"/>
      <c r="F215" s="158"/>
    </row>
    <row r="216" spans="1:6" ht="9.75">
      <c r="A216" s="120"/>
      <c r="B216" s="121"/>
      <c r="C216" s="122"/>
      <c r="D216" s="122"/>
      <c r="E216" s="122"/>
      <c r="F216" s="158"/>
    </row>
    <row r="217" spans="1:6" ht="9.75">
      <c r="A217" s="120"/>
      <c r="B217" s="121"/>
      <c r="C217" s="122"/>
      <c r="D217" s="122"/>
      <c r="E217" s="122"/>
      <c r="F217" s="158"/>
    </row>
    <row r="218" spans="1:6" ht="9.75">
      <c r="A218" s="120"/>
      <c r="B218" s="121"/>
      <c r="C218" s="122"/>
      <c r="D218" s="122"/>
      <c r="E218" s="122"/>
      <c r="F218" s="158"/>
    </row>
    <row r="219" spans="1:6" ht="9.75">
      <c r="A219" s="120"/>
      <c r="B219" s="121"/>
      <c r="C219" s="122"/>
      <c r="D219" s="122"/>
      <c r="E219" s="122"/>
      <c r="F219" s="158"/>
    </row>
    <row r="220" spans="1:6" ht="9.75">
      <c r="A220" s="120"/>
      <c r="B220" s="121"/>
      <c r="C220" s="122"/>
      <c r="D220" s="122"/>
      <c r="E220" s="122"/>
      <c r="F220" s="158"/>
    </row>
    <row r="221" spans="1:6" ht="9.75">
      <c r="A221" s="120"/>
      <c r="B221" s="121"/>
      <c r="C221" s="122"/>
      <c r="D221" s="122"/>
      <c r="E221" s="122"/>
      <c r="F221" s="158"/>
    </row>
    <row r="222" spans="1:6" ht="9.75">
      <c r="A222" s="120"/>
      <c r="B222" s="121"/>
      <c r="C222" s="122"/>
      <c r="D222" s="122"/>
      <c r="E222" s="122"/>
      <c r="F222" s="158"/>
    </row>
    <row r="223" spans="1:6" ht="9.75">
      <c r="A223" s="120"/>
      <c r="B223" s="121"/>
      <c r="C223" s="122"/>
      <c r="D223" s="122"/>
      <c r="E223" s="122"/>
      <c r="F223" s="158"/>
    </row>
    <row r="224" spans="1:6" ht="9.75">
      <c r="A224" s="120"/>
      <c r="B224" s="121"/>
      <c r="C224" s="122"/>
      <c r="D224" s="122"/>
      <c r="E224" s="122"/>
      <c r="F224" s="158"/>
    </row>
    <row r="225" spans="1:6" ht="9.75">
      <c r="A225" s="120"/>
      <c r="B225" s="121"/>
      <c r="C225" s="122"/>
      <c r="D225" s="122"/>
      <c r="E225" s="122"/>
      <c r="F225" s="158"/>
    </row>
    <row r="226" spans="1:6" ht="9.75">
      <c r="A226" s="120"/>
      <c r="B226" s="121"/>
      <c r="C226" s="122"/>
      <c r="D226" s="122"/>
      <c r="E226" s="122"/>
      <c r="F226" s="158"/>
    </row>
    <row r="227" spans="1:6" ht="9.75">
      <c r="A227" s="120"/>
      <c r="B227" s="121"/>
      <c r="C227" s="122"/>
      <c r="D227" s="122"/>
      <c r="E227" s="122"/>
      <c r="F227" s="158"/>
    </row>
    <row r="228" spans="1:6" ht="9.75">
      <c r="A228" s="120"/>
      <c r="B228" s="121"/>
      <c r="C228" s="122"/>
      <c r="D228" s="122"/>
      <c r="E228" s="122"/>
      <c r="F228" s="158"/>
    </row>
    <row r="229" spans="1:6" ht="9.75">
      <c r="A229" s="120"/>
      <c r="B229" s="121"/>
      <c r="C229" s="122"/>
      <c r="D229" s="122"/>
      <c r="E229" s="122"/>
      <c r="F229" s="158"/>
    </row>
    <row r="230" spans="1:6" ht="9.75">
      <c r="A230" s="120"/>
      <c r="B230" s="121"/>
      <c r="C230" s="122"/>
      <c r="D230" s="122"/>
      <c r="E230" s="122"/>
      <c r="F230" s="158"/>
    </row>
    <row r="231" spans="1:6" ht="9.75">
      <c r="A231" s="120"/>
      <c r="B231" s="121"/>
      <c r="C231" s="122"/>
      <c r="D231" s="122"/>
      <c r="E231" s="122"/>
      <c r="F231" s="158"/>
    </row>
    <row r="232" spans="1:6" ht="9.75">
      <c r="A232" s="120"/>
      <c r="B232" s="121"/>
      <c r="C232" s="122"/>
      <c r="D232" s="122"/>
      <c r="E232" s="122"/>
      <c r="F232" s="158"/>
    </row>
    <row r="233" spans="1:6" ht="9.75">
      <c r="A233" s="120"/>
      <c r="B233" s="121"/>
      <c r="C233" s="122"/>
      <c r="D233" s="122"/>
      <c r="E233" s="122"/>
      <c r="F233" s="158"/>
    </row>
    <row r="234" spans="1:6" ht="9.75">
      <c r="A234" s="120"/>
      <c r="B234" s="121"/>
      <c r="C234" s="122"/>
      <c r="D234" s="122"/>
      <c r="E234" s="122"/>
      <c r="F234" s="158"/>
    </row>
    <row r="235" spans="1:6" ht="9.75">
      <c r="A235" s="120"/>
      <c r="B235" s="121"/>
      <c r="C235" s="122"/>
      <c r="D235" s="122"/>
      <c r="E235" s="122"/>
      <c r="F235" s="158"/>
    </row>
    <row r="236" spans="1:6" ht="9.75">
      <c r="A236" s="120"/>
      <c r="B236" s="121"/>
      <c r="C236" s="122"/>
      <c r="D236" s="122"/>
      <c r="E236" s="122"/>
      <c r="F236" s="158"/>
    </row>
    <row r="237" spans="1:6" ht="9.75">
      <c r="A237" s="120"/>
      <c r="B237" s="121"/>
      <c r="C237" s="122"/>
      <c r="D237" s="122"/>
      <c r="E237" s="122"/>
      <c r="F237" s="158"/>
    </row>
    <row r="238" spans="1:6" ht="9.75">
      <c r="A238" s="120"/>
      <c r="B238" s="121"/>
      <c r="C238" s="122"/>
      <c r="D238" s="122"/>
      <c r="E238" s="122"/>
      <c r="F238" s="158"/>
    </row>
    <row r="239" spans="1:6" ht="9.75">
      <c r="A239" s="120"/>
      <c r="B239" s="121"/>
      <c r="C239" s="122"/>
      <c r="D239" s="122"/>
      <c r="E239" s="122"/>
      <c r="F239" s="158"/>
    </row>
    <row r="240" spans="1:6" ht="9.75">
      <c r="A240" s="120"/>
      <c r="B240" s="121"/>
      <c r="C240" s="122"/>
      <c r="D240" s="122"/>
      <c r="E240" s="122"/>
      <c r="F240" s="158"/>
    </row>
    <row r="241" spans="1:6" ht="9.75">
      <c r="A241" s="120"/>
      <c r="B241" s="121"/>
      <c r="C241" s="122"/>
      <c r="D241" s="122"/>
      <c r="E241" s="122"/>
      <c r="F241" s="158"/>
    </row>
    <row r="242" spans="1:6" ht="9.75">
      <c r="A242" s="120"/>
      <c r="B242" s="121"/>
      <c r="C242" s="122"/>
      <c r="D242" s="122"/>
      <c r="E242" s="122"/>
      <c r="F242" s="158"/>
    </row>
    <row r="243" spans="1:6" ht="9.75">
      <c r="A243" s="120"/>
      <c r="B243" s="121"/>
      <c r="C243" s="122"/>
      <c r="D243" s="122"/>
      <c r="E243" s="122"/>
      <c r="F243" s="158"/>
    </row>
    <row r="244" spans="1:6" ht="9.75">
      <c r="A244" s="120"/>
      <c r="B244" s="121"/>
      <c r="C244" s="122"/>
      <c r="D244" s="122"/>
      <c r="E244" s="122"/>
      <c r="F244" s="158"/>
    </row>
    <row r="245" spans="1:6" ht="9.75">
      <c r="A245" s="120"/>
      <c r="B245" s="121"/>
      <c r="C245" s="122"/>
      <c r="D245" s="122"/>
      <c r="E245" s="122"/>
      <c r="F245" s="158"/>
    </row>
    <row r="246" spans="1:6" ht="9.75">
      <c r="A246" s="120"/>
      <c r="B246" s="121"/>
      <c r="C246" s="122"/>
      <c r="D246" s="122"/>
      <c r="E246" s="122"/>
      <c r="F246" s="158"/>
    </row>
    <row r="247" spans="1:6" ht="9.75">
      <c r="A247" s="120"/>
      <c r="B247" s="121"/>
      <c r="C247" s="122"/>
      <c r="D247" s="122"/>
      <c r="E247" s="122"/>
      <c r="F247" s="158"/>
    </row>
    <row r="248" spans="1:6" ht="9.75">
      <c r="A248" s="120"/>
      <c r="B248" s="121"/>
      <c r="C248" s="122"/>
      <c r="D248" s="122"/>
      <c r="E248" s="122"/>
      <c r="F248" s="158"/>
    </row>
    <row r="249" spans="1:6" ht="9.75">
      <c r="A249" s="120"/>
      <c r="B249" s="121"/>
      <c r="C249" s="122"/>
      <c r="D249" s="122"/>
      <c r="E249" s="122"/>
      <c r="F249" s="158"/>
    </row>
    <row r="250" spans="1:6" ht="9.75">
      <c r="A250" s="120"/>
      <c r="B250" s="121"/>
      <c r="C250" s="122"/>
      <c r="D250" s="122"/>
      <c r="E250" s="122"/>
      <c r="F250" s="158"/>
    </row>
    <row r="251" spans="1:6" ht="9.75">
      <c r="A251" s="120"/>
      <c r="B251" s="121"/>
      <c r="C251" s="122"/>
      <c r="D251" s="122"/>
      <c r="E251" s="122"/>
      <c r="F251" s="158"/>
    </row>
    <row r="252" spans="1:6" ht="9.75">
      <c r="A252" s="120"/>
      <c r="B252" s="121"/>
      <c r="C252" s="122"/>
      <c r="D252" s="122"/>
      <c r="E252" s="122"/>
      <c r="F252" s="158"/>
    </row>
    <row r="253" spans="1:6" ht="9.75">
      <c r="A253" s="120"/>
      <c r="B253" s="121"/>
      <c r="C253" s="122"/>
      <c r="D253" s="122"/>
      <c r="E253" s="122"/>
      <c r="F253" s="158"/>
    </row>
    <row r="254" spans="1:6" ht="9.75">
      <c r="A254" s="120"/>
      <c r="B254" s="121"/>
      <c r="C254" s="122"/>
      <c r="D254" s="122"/>
      <c r="E254" s="122"/>
      <c r="F254" s="158"/>
    </row>
    <row r="255" spans="1:6" ht="9.75">
      <c r="A255" s="120"/>
      <c r="B255" s="121"/>
      <c r="C255" s="122"/>
      <c r="D255" s="122"/>
      <c r="E255" s="122"/>
      <c r="F255" s="158"/>
    </row>
    <row r="256" spans="1:6" ht="9.75">
      <c r="A256" s="120"/>
      <c r="B256" s="121"/>
      <c r="C256" s="122"/>
      <c r="D256" s="122"/>
      <c r="E256" s="122"/>
      <c r="F256" s="158"/>
    </row>
    <row r="257" spans="1:6" ht="9.75">
      <c r="A257" s="120"/>
      <c r="B257" s="121"/>
      <c r="C257" s="122"/>
      <c r="D257" s="122"/>
      <c r="E257" s="122"/>
      <c r="F257" s="158"/>
    </row>
    <row r="258" spans="1:6" ht="9.75">
      <c r="A258" s="120"/>
      <c r="B258" s="121"/>
      <c r="C258" s="122"/>
      <c r="D258" s="122"/>
      <c r="E258" s="122"/>
      <c r="F258" s="158"/>
    </row>
    <row r="259" spans="1:6" ht="9.75">
      <c r="A259" s="120"/>
      <c r="B259" s="121"/>
      <c r="C259" s="122"/>
      <c r="D259" s="122"/>
      <c r="E259" s="122"/>
      <c r="F259" s="158"/>
    </row>
    <row r="260" spans="1:6" ht="9.75">
      <c r="A260" s="120"/>
      <c r="B260" s="121"/>
      <c r="C260" s="122"/>
      <c r="D260" s="122"/>
      <c r="E260" s="122"/>
      <c r="F260" s="158"/>
    </row>
    <row r="261" spans="1:6" ht="9.75">
      <c r="A261" s="120"/>
      <c r="B261" s="121"/>
      <c r="C261" s="122"/>
      <c r="D261" s="122"/>
      <c r="E261" s="122"/>
      <c r="F261" s="158"/>
    </row>
    <row r="262" spans="1:6" ht="9.75">
      <c r="A262" s="120"/>
      <c r="B262" s="121"/>
      <c r="C262" s="122"/>
      <c r="D262" s="122"/>
      <c r="E262" s="122"/>
      <c r="F262" s="158"/>
    </row>
    <row r="263" spans="1:6" ht="9.75">
      <c r="A263" s="120"/>
      <c r="B263" s="121"/>
      <c r="C263" s="122"/>
      <c r="D263" s="122"/>
      <c r="E263" s="122"/>
      <c r="F263" s="158"/>
    </row>
    <row r="264" spans="1:6" ht="9.75">
      <c r="A264" s="120"/>
      <c r="B264" s="121"/>
      <c r="C264" s="122"/>
      <c r="D264" s="122"/>
      <c r="E264" s="122"/>
      <c r="F264" s="158"/>
    </row>
    <row r="265" spans="1:6" ht="9.75">
      <c r="A265" s="120"/>
      <c r="B265" s="121"/>
      <c r="C265" s="122"/>
      <c r="D265" s="122"/>
      <c r="E265" s="122"/>
      <c r="F265" s="158"/>
    </row>
    <row r="266" spans="1:6" ht="9.75">
      <c r="A266" s="120"/>
      <c r="B266" s="121"/>
      <c r="C266" s="122"/>
      <c r="D266" s="122"/>
      <c r="E266" s="122"/>
      <c r="F266" s="158"/>
    </row>
    <row r="267" spans="1:6" ht="9.75">
      <c r="A267" s="120"/>
      <c r="B267" s="121"/>
      <c r="C267" s="122"/>
      <c r="D267" s="122"/>
      <c r="E267" s="122"/>
      <c r="F267" s="158"/>
    </row>
    <row r="268" spans="1:6" ht="9.75">
      <c r="A268" s="120"/>
      <c r="B268" s="121"/>
      <c r="C268" s="122"/>
      <c r="D268" s="122"/>
      <c r="E268" s="122"/>
      <c r="F268" s="158"/>
    </row>
    <row r="269" spans="1:6" ht="9.75">
      <c r="A269" s="120"/>
      <c r="B269" s="121"/>
      <c r="C269" s="122"/>
      <c r="D269" s="122"/>
      <c r="E269" s="122"/>
      <c r="F269" s="158"/>
    </row>
    <row r="270" spans="1:6" ht="9.75">
      <c r="A270" s="120"/>
      <c r="B270" s="121"/>
      <c r="C270" s="122"/>
      <c r="D270" s="122"/>
      <c r="E270" s="122"/>
      <c r="F270" s="158"/>
    </row>
    <row r="271" spans="1:6" ht="9.75">
      <c r="A271" s="120"/>
      <c r="B271" s="121"/>
      <c r="C271" s="122"/>
      <c r="D271" s="122"/>
      <c r="E271" s="122"/>
      <c r="F271" s="158"/>
    </row>
    <row r="272" spans="1:6" ht="9.75">
      <c r="A272" s="120"/>
      <c r="B272" s="121"/>
      <c r="C272" s="122"/>
      <c r="D272" s="122"/>
      <c r="E272" s="122"/>
      <c r="F272" s="158"/>
    </row>
    <row r="273" spans="1:6" ht="9.75">
      <c r="A273" s="120"/>
      <c r="B273" s="121"/>
      <c r="C273" s="122"/>
      <c r="D273" s="122"/>
      <c r="E273" s="122"/>
      <c r="F273" s="158"/>
    </row>
    <row r="274" spans="1:6" ht="9.75">
      <c r="A274" s="120"/>
      <c r="B274" s="121"/>
      <c r="C274" s="122"/>
      <c r="D274" s="122"/>
      <c r="E274" s="122"/>
      <c r="F274" s="158"/>
    </row>
    <row r="275" spans="1:6" ht="9.75">
      <c r="A275" s="120"/>
      <c r="B275" s="121"/>
      <c r="C275" s="122"/>
      <c r="D275" s="122"/>
      <c r="E275" s="122"/>
      <c r="F275" s="158"/>
    </row>
    <row r="276" spans="1:6" ht="9.75">
      <c r="A276" s="120"/>
      <c r="B276" s="121"/>
      <c r="C276" s="122"/>
      <c r="D276" s="122"/>
      <c r="E276" s="122"/>
      <c r="F276" s="158"/>
    </row>
    <row r="277" spans="1:6" ht="9.75">
      <c r="A277" s="120"/>
      <c r="B277" s="121"/>
      <c r="C277" s="122"/>
      <c r="D277" s="122"/>
      <c r="E277" s="122"/>
      <c r="F277" s="158"/>
    </row>
    <row r="278" spans="1:6" ht="9.75">
      <c r="A278" s="120"/>
      <c r="B278" s="121"/>
      <c r="C278" s="122"/>
      <c r="D278" s="122"/>
      <c r="E278" s="122"/>
      <c r="F278" s="158"/>
    </row>
    <row r="279" spans="1:6" ht="9.75">
      <c r="A279" s="120"/>
      <c r="B279" s="121"/>
      <c r="C279" s="122"/>
      <c r="D279" s="122"/>
      <c r="E279" s="122"/>
      <c r="F279" s="158"/>
    </row>
    <row r="280" spans="1:6" ht="9.75">
      <c r="A280" s="120"/>
      <c r="B280" s="121"/>
      <c r="C280" s="122"/>
      <c r="D280" s="122"/>
      <c r="E280" s="122"/>
      <c r="F280" s="158"/>
    </row>
    <row r="281" spans="1:6" ht="9.75">
      <c r="A281" s="120"/>
      <c r="B281" s="121"/>
      <c r="C281" s="122"/>
      <c r="D281" s="122"/>
      <c r="E281" s="122"/>
      <c r="F281" s="158"/>
    </row>
    <row r="282" spans="1:6" ht="9.75">
      <c r="A282" s="120"/>
      <c r="B282" s="121"/>
      <c r="C282" s="122"/>
      <c r="D282" s="122"/>
      <c r="E282" s="122"/>
      <c r="F282" s="158"/>
    </row>
    <row r="283" spans="1:6" ht="9.75">
      <c r="A283" s="120"/>
      <c r="B283" s="121"/>
      <c r="C283" s="122"/>
      <c r="D283" s="122"/>
      <c r="E283" s="122"/>
      <c r="F283" s="158"/>
    </row>
    <row r="284" spans="1:6" ht="9.75">
      <c r="A284" s="120"/>
      <c r="B284" s="121"/>
      <c r="C284" s="122"/>
      <c r="D284" s="122"/>
      <c r="E284" s="122"/>
      <c r="F284" s="158"/>
    </row>
    <row r="285" spans="1:6" ht="9.75">
      <c r="A285" s="120"/>
      <c r="B285" s="121"/>
      <c r="C285" s="122"/>
      <c r="D285" s="122"/>
      <c r="E285" s="122"/>
      <c r="F285" s="158"/>
    </row>
    <row r="286" spans="1:6" ht="9.75">
      <c r="A286" s="120"/>
      <c r="B286" s="121"/>
      <c r="C286" s="122"/>
      <c r="D286" s="122"/>
      <c r="E286" s="122"/>
      <c r="F286" s="158"/>
    </row>
    <row r="287" spans="1:6" ht="9.75">
      <c r="A287" s="120"/>
      <c r="B287" s="121"/>
      <c r="C287" s="122"/>
      <c r="D287" s="122"/>
      <c r="E287" s="122"/>
      <c r="F287" s="158"/>
    </row>
    <row r="288" spans="1:6" ht="9.75">
      <c r="A288" s="120"/>
      <c r="B288" s="121"/>
      <c r="C288" s="122"/>
      <c r="D288" s="122"/>
      <c r="E288" s="122"/>
      <c r="F288" s="158"/>
    </row>
    <row r="289" spans="1:6" ht="9.75">
      <c r="A289" s="120"/>
      <c r="B289" s="121"/>
      <c r="C289" s="122"/>
      <c r="D289" s="122"/>
      <c r="E289" s="122"/>
      <c r="F289" s="158"/>
    </row>
    <row r="290" spans="1:6" ht="9.75">
      <c r="A290" s="120"/>
      <c r="B290" s="121"/>
      <c r="C290" s="122"/>
      <c r="D290" s="122"/>
      <c r="E290" s="122"/>
      <c r="F290" s="158"/>
    </row>
    <row r="291" spans="1:6" ht="9.75">
      <c r="A291" s="120"/>
      <c r="B291" s="121"/>
      <c r="C291" s="122"/>
      <c r="D291" s="122"/>
      <c r="E291" s="122"/>
      <c r="F291" s="158"/>
    </row>
    <row r="292" spans="1:6" ht="9.75">
      <c r="A292" s="120"/>
      <c r="B292" s="121"/>
      <c r="C292" s="122"/>
      <c r="D292" s="122"/>
      <c r="E292" s="122"/>
      <c r="F292" s="158"/>
    </row>
    <row r="293" spans="1:6" ht="9.75">
      <c r="A293" s="120"/>
      <c r="B293" s="121"/>
      <c r="C293" s="122"/>
      <c r="D293" s="122"/>
      <c r="E293" s="122"/>
      <c r="F293" s="158"/>
    </row>
    <row r="294" spans="1:6" ht="9.75">
      <c r="A294" s="120"/>
      <c r="B294" s="121"/>
      <c r="C294" s="122"/>
      <c r="D294" s="122"/>
      <c r="E294" s="122"/>
      <c r="F294" s="158"/>
    </row>
    <row r="295" spans="1:6" ht="9.75">
      <c r="A295" s="120"/>
      <c r="B295" s="121"/>
      <c r="C295" s="122"/>
      <c r="D295" s="122"/>
      <c r="E295" s="122"/>
      <c r="F295" s="158"/>
    </row>
    <row r="296" spans="1:6" ht="9.75">
      <c r="A296" s="120"/>
      <c r="B296" s="121"/>
      <c r="C296" s="122"/>
      <c r="D296" s="122"/>
      <c r="E296" s="122"/>
      <c r="F296" s="158"/>
    </row>
    <row r="297" spans="1:6" ht="9.75">
      <c r="A297" s="120"/>
      <c r="B297" s="121"/>
      <c r="C297" s="122"/>
      <c r="D297" s="122"/>
      <c r="E297" s="122"/>
      <c r="F297" s="158"/>
    </row>
    <row r="298" spans="1:6" ht="9.75">
      <c r="A298" s="120"/>
      <c r="B298" s="121"/>
      <c r="C298" s="122"/>
      <c r="D298" s="122"/>
      <c r="E298" s="122"/>
      <c r="F298" s="158"/>
    </row>
    <row r="299" spans="1:6" ht="9.75">
      <c r="A299" s="120"/>
      <c r="B299" s="121"/>
      <c r="C299" s="122"/>
      <c r="D299" s="122"/>
      <c r="E299" s="122"/>
      <c r="F299" s="158"/>
    </row>
    <row r="300" spans="1:6" ht="9.75">
      <c r="A300" s="120"/>
      <c r="B300" s="121"/>
      <c r="C300" s="122"/>
      <c r="D300" s="122"/>
      <c r="E300" s="122"/>
      <c r="F300" s="158"/>
    </row>
    <row r="301" spans="1:6" ht="9.75">
      <c r="A301" s="120"/>
      <c r="B301" s="121"/>
      <c r="C301" s="122"/>
      <c r="D301" s="122"/>
      <c r="E301" s="122"/>
      <c r="F301" s="158"/>
    </row>
    <row r="302" spans="1:6" ht="9.75">
      <c r="A302" s="120"/>
      <c r="B302" s="121"/>
      <c r="C302" s="122"/>
      <c r="D302" s="122"/>
      <c r="E302" s="122"/>
      <c r="F302" s="158"/>
    </row>
    <row r="303" spans="1:6" ht="9.75">
      <c r="A303" s="120"/>
      <c r="B303" s="121"/>
      <c r="C303" s="122"/>
      <c r="D303" s="122"/>
      <c r="E303" s="122"/>
      <c r="F303" s="158"/>
    </row>
    <row r="304" spans="1:6" ht="9.75">
      <c r="A304" s="120"/>
      <c r="B304" s="121"/>
      <c r="C304" s="122"/>
      <c r="D304" s="122"/>
      <c r="E304" s="122"/>
      <c r="F304" s="158"/>
    </row>
    <row r="305" spans="1:6" ht="9.75">
      <c r="A305" s="120"/>
      <c r="B305" s="121"/>
      <c r="C305" s="122"/>
      <c r="D305" s="122"/>
      <c r="E305" s="122"/>
      <c r="F305" s="158"/>
    </row>
    <row r="306" spans="1:6" ht="9.75">
      <c r="A306" s="120"/>
      <c r="B306" s="121"/>
      <c r="C306" s="122"/>
      <c r="D306" s="122"/>
      <c r="E306" s="122"/>
      <c r="F306" s="158"/>
    </row>
    <row r="307" spans="1:6" ht="9.75">
      <c r="A307" s="120"/>
      <c r="B307" s="121"/>
      <c r="C307" s="122"/>
      <c r="D307" s="122"/>
      <c r="E307" s="122"/>
      <c r="F307" s="158"/>
    </row>
    <row r="308" spans="1:6" ht="9.75">
      <c r="A308" s="120"/>
      <c r="B308" s="121"/>
      <c r="C308" s="122"/>
      <c r="D308" s="122"/>
      <c r="E308" s="122"/>
      <c r="F308" s="158"/>
    </row>
    <row r="309" spans="1:6" ht="9.75">
      <c r="A309" s="120"/>
      <c r="B309" s="121"/>
      <c r="C309" s="122"/>
      <c r="D309" s="122"/>
      <c r="E309" s="122"/>
      <c r="F309" s="158"/>
    </row>
    <row r="310" spans="1:6" ht="9.75">
      <c r="A310" s="120"/>
      <c r="B310" s="121"/>
      <c r="C310" s="122"/>
      <c r="D310" s="122"/>
      <c r="E310" s="122"/>
      <c r="F310" s="158"/>
    </row>
    <row r="311" spans="1:6" ht="9.75">
      <c r="A311" s="120"/>
      <c r="B311" s="121"/>
      <c r="C311" s="122"/>
      <c r="D311" s="122"/>
      <c r="E311" s="122"/>
      <c r="F311" s="158"/>
    </row>
    <row r="312" spans="1:6" ht="9.75">
      <c r="A312" s="122"/>
      <c r="B312" s="124"/>
      <c r="C312" s="122"/>
      <c r="D312" s="122"/>
      <c r="E312" s="122"/>
      <c r="F312" s="158"/>
    </row>
    <row r="313" spans="1:6" ht="9.75">
      <c r="A313" s="122"/>
      <c r="B313" s="124"/>
      <c r="C313" s="122"/>
      <c r="D313" s="122"/>
      <c r="E313" s="122"/>
      <c r="F313" s="158"/>
    </row>
    <row r="314" spans="1:6" ht="9.75">
      <c r="A314" s="122"/>
      <c r="B314" s="124"/>
      <c r="C314" s="122"/>
      <c r="D314" s="122"/>
      <c r="E314" s="122"/>
      <c r="F314" s="158"/>
    </row>
    <row r="315" spans="1:6" ht="9.75">
      <c r="A315" s="122"/>
      <c r="B315" s="124"/>
      <c r="C315" s="122"/>
      <c r="D315" s="122"/>
      <c r="E315" s="122"/>
      <c r="F315" s="158"/>
    </row>
    <row r="316" spans="1:6" ht="9.75">
      <c r="A316" s="122"/>
      <c r="B316" s="124"/>
      <c r="C316" s="122"/>
      <c r="D316" s="122"/>
      <c r="E316" s="122"/>
      <c r="F316" s="158"/>
    </row>
    <row r="317" spans="1:6" ht="9.75">
      <c r="A317" s="122"/>
      <c r="B317" s="124"/>
      <c r="C317" s="122"/>
      <c r="D317" s="122"/>
      <c r="E317" s="122"/>
      <c r="F317" s="158"/>
    </row>
    <row r="318" spans="1:6" ht="9.75">
      <c r="A318" s="122"/>
      <c r="B318" s="124"/>
      <c r="C318" s="122"/>
      <c r="D318" s="122"/>
      <c r="E318" s="122"/>
      <c r="F318" s="158"/>
    </row>
    <row r="319" spans="1:6" ht="9.75">
      <c r="A319" s="122"/>
      <c r="B319" s="124"/>
      <c r="C319" s="122"/>
      <c r="D319" s="122"/>
      <c r="E319" s="122"/>
      <c r="F319" s="158"/>
    </row>
    <row r="320" spans="1:6" ht="9.75">
      <c r="A320" s="122"/>
      <c r="B320" s="124"/>
      <c r="C320" s="122"/>
      <c r="D320" s="122"/>
      <c r="E320" s="122"/>
      <c r="F320" s="158"/>
    </row>
    <row r="321" spans="1:6" ht="9.75">
      <c r="A321" s="122"/>
      <c r="B321" s="124"/>
      <c r="C321" s="122"/>
      <c r="D321" s="122"/>
      <c r="E321" s="122"/>
      <c r="F321" s="158"/>
    </row>
    <row r="322" spans="1:6" ht="9.75">
      <c r="A322" s="122"/>
      <c r="B322" s="124"/>
      <c r="C322" s="122"/>
      <c r="D322" s="122"/>
      <c r="E322" s="122"/>
      <c r="F322" s="158"/>
    </row>
    <row r="323" spans="3:6" ht="9.75">
      <c r="C323" s="122"/>
      <c r="F323" s="158"/>
    </row>
    <row r="324" spans="3:6" ht="9.75">
      <c r="C324" s="122"/>
      <c r="F324" s="158"/>
    </row>
    <row r="325" spans="3:6" ht="9.75">
      <c r="C325" s="122"/>
      <c r="F325" s="158"/>
    </row>
    <row r="326" spans="3:6" ht="9.75">
      <c r="C326" s="122"/>
      <c r="F326" s="158"/>
    </row>
    <row r="327" spans="3:6" ht="9.75">
      <c r="C327" s="122"/>
      <c r="F327" s="158"/>
    </row>
    <row r="328" spans="3:6" ht="9.75">
      <c r="C328" s="122"/>
      <c r="F328" s="158"/>
    </row>
    <row r="329" spans="3:6" ht="9.75">
      <c r="C329" s="122"/>
      <c r="F329" s="158"/>
    </row>
    <row r="330" spans="3:6" ht="9.75">
      <c r="C330" s="122"/>
      <c r="F330" s="158"/>
    </row>
    <row r="331" spans="3:6" ht="9.75">
      <c r="C331" s="122"/>
      <c r="F331" s="158"/>
    </row>
    <row r="332" spans="3:6" ht="9.75">
      <c r="C332" s="122"/>
      <c r="F332" s="158"/>
    </row>
    <row r="333" spans="3:6" ht="9.75">
      <c r="C333" s="122"/>
      <c r="F333" s="158"/>
    </row>
    <row r="334" spans="3:6" ht="9.75">
      <c r="C334" s="122"/>
      <c r="F334" s="158"/>
    </row>
    <row r="335" spans="3:6" ht="9.75">
      <c r="C335" s="122"/>
      <c r="F335" s="158"/>
    </row>
    <row r="336" spans="3:6" ht="9.75">
      <c r="C336" s="122"/>
      <c r="F336" s="158"/>
    </row>
    <row r="337" spans="3:6" ht="9.75">
      <c r="C337" s="122"/>
      <c r="F337" s="158"/>
    </row>
    <row r="338" spans="3:6" ht="9.75">
      <c r="C338" s="122"/>
      <c r="F338" s="158"/>
    </row>
    <row r="339" spans="3:6" ht="9.75">
      <c r="C339" s="122"/>
      <c r="F339" s="158"/>
    </row>
    <row r="340" spans="3:6" ht="9.75">
      <c r="C340" s="122"/>
      <c r="F340" s="158"/>
    </row>
    <row r="341" spans="3:6" ht="9.75">
      <c r="C341" s="122"/>
      <c r="F341" s="158"/>
    </row>
    <row r="342" spans="3:6" ht="9.75">
      <c r="C342" s="122"/>
      <c r="F342" s="158"/>
    </row>
    <row r="343" spans="3:6" ht="9.75">
      <c r="C343" s="122"/>
      <c r="F343" s="158"/>
    </row>
    <row r="344" spans="3:6" ht="9.75">
      <c r="C344" s="122"/>
      <c r="F344" s="158"/>
    </row>
    <row r="345" spans="3:6" ht="9.75">
      <c r="C345" s="122"/>
      <c r="F345" s="158"/>
    </row>
    <row r="346" spans="3:6" ht="9.75">
      <c r="C346" s="122"/>
      <c r="F346" s="158"/>
    </row>
    <row r="347" spans="3:6" ht="9.75">
      <c r="C347" s="122"/>
      <c r="F347" s="158"/>
    </row>
    <row r="348" spans="3:6" ht="9.75">
      <c r="C348" s="122"/>
      <c r="F348" s="158"/>
    </row>
    <row r="349" spans="3:6" ht="9.75">
      <c r="C349" s="122"/>
      <c r="F349" s="158"/>
    </row>
    <row r="350" spans="3:6" ht="9.75">
      <c r="C350" s="122"/>
      <c r="F350" s="158"/>
    </row>
    <row r="351" spans="3:6" ht="9.75">
      <c r="C351" s="122"/>
      <c r="F351" s="158"/>
    </row>
    <row r="352" spans="3:6" ht="9.75">
      <c r="C352" s="122"/>
      <c r="F352" s="158"/>
    </row>
    <row r="353" spans="3:6" ht="9.75">
      <c r="C353" s="122"/>
      <c r="F353" s="158"/>
    </row>
    <row r="354" spans="3:6" ht="9.75">
      <c r="C354" s="122"/>
      <c r="F354" s="158"/>
    </row>
    <row r="355" spans="3:6" ht="9.75">
      <c r="C355" s="122"/>
      <c r="F355" s="158"/>
    </row>
    <row r="356" spans="3:6" ht="9.75">
      <c r="C356" s="122"/>
      <c r="F356" s="158"/>
    </row>
    <row r="357" spans="3:6" ht="9.75">
      <c r="C357" s="122"/>
      <c r="F357" s="158"/>
    </row>
    <row r="358" spans="3:6" ht="9.75">
      <c r="C358" s="122"/>
      <c r="F358" s="158"/>
    </row>
    <row r="359" spans="3:6" ht="9.75">
      <c r="C359" s="122"/>
      <c r="F359" s="158"/>
    </row>
    <row r="360" spans="3:6" ht="9.75">
      <c r="C360" s="122"/>
      <c r="F360" s="158"/>
    </row>
    <row r="361" spans="3:6" ht="9.75">
      <c r="C361" s="122"/>
      <c r="F361" s="158"/>
    </row>
    <row r="362" spans="3:6" ht="9.75">
      <c r="C362" s="122"/>
      <c r="F362" s="158"/>
    </row>
    <row r="363" spans="3:6" ht="9.75">
      <c r="C363" s="122"/>
      <c r="F363" s="158"/>
    </row>
    <row r="364" spans="3:6" ht="9.75">
      <c r="C364" s="122"/>
      <c r="F364" s="158"/>
    </row>
    <row r="365" spans="3:6" ht="9.75">
      <c r="C365" s="122"/>
      <c r="F365" s="158"/>
    </row>
    <row r="366" spans="3:6" ht="9.75">
      <c r="C366" s="122"/>
      <c r="F366" s="158"/>
    </row>
    <row r="367" spans="3:6" ht="9.75">
      <c r="C367" s="122"/>
      <c r="F367" s="158"/>
    </row>
    <row r="368" spans="3:6" ht="9.75">
      <c r="C368" s="122"/>
      <c r="F368" s="158"/>
    </row>
    <row r="369" spans="3:6" ht="9.75">
      <c r="C369" s="122"/>
      <c r="F369" s="158"/>
    </row>
    <row r="370" spans="3:6" ht="9.75">
      <c r="C370" s="122"/>
      <c r="F370" s="158"/>
    </row>
    <row r="371" spans="3:6" ht="9.75">
      <c r="C371" s="122"/>
      <c r="F371" s="158"/>
    </row>
    <row r="372" spans="3:6" ht="9.75">
      <c r="C372" s="122"/>
      <c r="F372" s="158"/>
    </row>
    <row r="373" spans="3:6" ht="9.75">
      <c r="C373" s="122"/>
      <c r="F373" s="158"/>
    </row>
    <row r="374" spans="3:6" ht="9.75">
      <c r="C374" s="122"/>
      <c r="F374" s="158"/>
    </row>
    <row r="375" spans="3:6" ht="9.75">
      <c r="C375" s="122"/>
      <c r="F375" s="158"/>
    </row>
    <row r="376" spans="3:6" ht="9.75">
      <c r="C376" s="122"/>
      <c r="F376" s="158"/>
    </row>
    <row r="377" spans="3:6" ht="9.75">
      <c r="C377" s="122"/>
      <c r="F377" s="158"/>
    </row>
    <row r="378" spans="3:6" ht="9.75">
      <c r="C378" s="122"/>
      <c r="F378" s="158"/>
    </row>
    <row r="379" spans="3:6" ht="9.75">
      <c r="C379" s="122"/>
      <c r="F379" s="158"/>
    </row>
    <row r="380" spans="3:6" ht="9.75">
      <c r="C380" s="122"/>
      <c r="F380" s="158"/>
    </row>
    <row r="381" spans="3:6" ht="9.75">
      <c r="C381" s="122"/>
      <c r="F381" s="158"/>
    </row>
    <row r="382" spans="3:6" ht="9.75">
      <c r="C382" s="122"/>
      <c r="F382" s="158"/>
    </row>
    <row r="383" spans="3:6" ht="9.75">
      <c r="C383" s="122"/>
      <c r="F383" s="158"/>
    </row>
    <row r="384" spans="3:6" ht="9.75">
      <c r="C384" s="122"/>
      <c r="F384" s="158"/>
    </row>
    <row r="385" spans="3:6" ht="9.75">
      <c r="C385" s="122"/>
      <c r="F385" s="158"/>
    </row>
    <row r="386" spans="3:6" ht="9.75">
      <c r="C386" s="122"/>
      <c r="F386" s="158"/>
    </row>
    <row r="387" spans="3:6" ht="9.75">
      <c r="C387" s="122"/>
      <c r="F387" s="158"/>
    </row>
    <row r="388" spans="3:6" ht="9.75">
      <c r="C388" s="122"/>
      <c r="F388" s="158"/>
    </row>
    <row r="389" spans="3:6" ht="9.75">
      <c r="C389" s="122"/>
      <c r="F389" s="158"/>
    </row>
    <row r="390" spans="3:6" ht="9.75">
      <c r="C390" s="122"/>
      <c r="F390" s="158"/>
    </row>
    <row r="391" spans="3:6" ht="9.75">
      <c r="C391" s="122"/>
      <c r="F391" s="158"/>
    </row>
    <row r="392" spans="3:6" ht="9.75">
      <c r="C392" s="122"/>
      <c r="F392" s="158"/>
    </row>
    <row r="393" spans="3:6" ht="9.75">
      <c r="C393" s="122"/>
      <c r="F393" s="158"/>
    </row>
    <row r="394" spans="3:6" ht="9.75">
      <c r="C394" s="122"/>
      <c r="F394" s="158"/>
    </row>
    <row r="395" spans="3:6" ht="9.75">
      <c r="C395" s="122"/>
      <c r="F395" s="158"/>
    </row>
    <row r="396" spans="3:6" ht="9.75">
      <c r="C396" s="122"/>
      <c r="F396" s="158"/>
    </row>
    <row r="397" spans="3:6" ht="9.75">
      <c r="C397" s="122"/>
      <c r="F397" s="158"/>
    </row>
    <row r="398" spans="3:6" ht="9.75">
      <c r="C398" s="122"/>
      <c r="F398" s="158"/>
    </row>
    <row r="399" spans="3:6" ht="9.75">
      <c r="C399" s="122"/>
      <c r="F399" s="158"/>
    </row>
    <row r="400" spans="3:6" ht="9.75">
      <c r="C400" s="122"/>
      <c r="F400" s="158"/>
    </row>
    <row r="401" spans="3:6" ht="9.75">
      <c r="C401" s="122"/>
      <c r="F401" s="158"/>
    </row>
    <row r="402" spans="3:6" ht="9.75">
      <c r="C402" s="122"/>
      <c r="F402" s="158"/>
    </row>
    <row r="403" spans="3:6" ht="9.75">
      <c r="C403" s="122"/>
      <c r="F403" s="158"/>
    </row>
    <row r="404" spans="3:6" ht="9.75">
      <c r="C404" s="122"/>
      <c r="F404" s="158"/>
    </row>
    <row r="405" spans="3:6" ht="9.75">
      <c r="C405" s="122"/>
      <c r="F405" s="158"/>
    </row>
    <row r="406" spans="3:6" ht="9.75">
      <c r="C406" s="122"/>
      <c r="F406" s="158"/>
    </row>
    <row r="407" spans="3:6" ht="9.75">
      <c r="C407" s="122"/>
      <c r="F407" s="158"/>
    </row>
    <row r="408" spans="3:6" ht="9.75">
      <c r="C408" s="122"/>
      <c r="F408" s="158"/>
    </row>
    <row r="409" spans="3:6" ht="9.75">
      <c r="C409" s="122"/>
      <c r="F409" s="158"/>
    </row>
    <row r="410" spans="3:6" ht="9.75">
      <c r="C410" s="122"/>
      <c r="F410" s="158"/>
    </row>
    <row r="411" spans="3:6" ht="9.75">
      <c r="C411" s="122"/>
      <c r="F411" s="158"/>
    </row>
    <row r="412" spans="3:6" ht="9.75">
      <c r="C412" s="122"/>
      <c r="F412" s="158"/>
    </row>
    <row r="413" spans="3:6" ht="9.75">
      <c r="C413" s="122"/>
      <c r="F413" s="158"/>
    </row>
    <row r="414" spans="3:6" ht="9.75">
      <c r="C414" s="122"/>
      <c r="F414" s="158"/>
    </row>
    <row r="415" spans="3:6" ht="9.75">
      <c r="C415" s="122"/>
      <c r="F415" s="158"/>
    </row>
    <row r="416" spans="3:6" ht="9.75">
      <c r="C416" s="122"/>
      <c r="F416" s="158"/>
    </row>
    <row r="417" spans="3:6" ht="9.75">
      <c r="C417" s="122"/>
      <c r="F417" s="158"/>
    </row>
    <row r="418" spans="3:6" ht="9.75">
      <c r="C418" s="122"/>
      <c r="F418" s="158"/>
    </row>
    <row r="419" spans="3:6" ht="9.75">
      <c r="C419" s="122"/>
      <c r="F419" s="158"/>
    </row>
    <row r="420" spans="3:6" ht="9.75">
      <c r="C420" s="122"/>
      <c r="F420" s="158"/>
    </row>
    <row r="421" spans="3:6" ht="9.75">
      <c r="C421" s="122"/>
      <c r="F421" s="158"/>
    </row>
    <row r="422" spans="3:6" ht="9.75">
      <c r="C422" s="122"/>
      <c r="F422" s="158"/>
    </row>
    <row r="423" spans="3:6" ht="9.75">
      <c r="C423" s="122"/>
      <c r="F423" s="158"/>
    </row>
    <row r="424" spans="3:6" ht="9.75">
      <c r="C424" s="122"/>
      <c r="F424" s="158"/>
    </row>
    <row r="425" spans="3:6" ht="9.75">
      <c r="C425" s="122"/>
      <c r="F425" s="158"/>
    </row>
    <row r="426" spans="3:6" ht="9.75">
      <c r="C426" s="122"/>
      <c r="F426" s="158"/>
    </row>
    <row r="427" spans="3:6" ht="9.75">
      <c r="C427" s="122"/>
      <c r="F427" s="158"/>
    </row>
    <row r="428" spans="3:6" ht="9.75">
      <c r="C428" s="122"/>
      <c r="F428" s="158"/>
    </row>
    <row r="429" spans="3:6" ht="9.75">
      <c r="C429" s="122"/>
      <c r="F429" s="158"/>
    </row>
    <row r="430" spans="3:6" ht="9.75">
      <c r="C430" s="122"/>
      <c r="F430" s="158"/>
    </row>
    <row r="431" spans="3:6" ht="9.75">
      <c r="C431" s="122"/>
      <c r="F431" s="158"/>
    </row>
    <row r="432" spans="3:6" ht="9.75">
      <c r="C432" s="122"/>
      <c r="F432" s="158"/>
    </row>
    <row r="433" spans="3:6" ht="9.75">
      <c r="C433" s="122"/>
      <c r="F433" s="158"/>
    </row>
    <row r="434" spans="3:6" ht="9.75">
      <c r="C434" s="122"/>
      <c r="F434" s="158"/>
    </row>
    <row r="435" spans="3:6" ht="9.75">
      <c r="C435" s="122"/>
      <c r="F435" s="158"/>
    </row>
    <row r="436" spans="3:6" ht="9.75">
      <c r="C436" s="122"/>
      <c r="F436" s="158"/>
    </row>
    <row r="437" spans="3:6" ht="9.75">
      <c r="C437" s="122"/>
      <c r="F437" s="158"/>
    </row>
    <row r="438" spans="3:6" ht="9.75">
      <c r="C438" s="122"/>
      <c r="F438" s="158"/>
    </row>
    <row r="439" spans="3:6" ht="9.75">
      <c r="C439" s="122"/>
      <c r="F439" s="158"/>
    </row>
    <row r="440" spans="3:6" ht="9.75">
      <c r="C440" s="122"/>
      <c r="F440" s="158"/>
    </row>
    <row r="441" spans="3:6" ht="9.75">
      <c r="C441" s="122"/>
      <c r="F441" s="158"/>
    </row>
    <row r="442" spans="3:6" ht="9.75">
      <c r="C442" s="122"/>
      <c r="F442" s="158"/>
    </row>
    <row r="443" spans="3:6" ht="9.75">
      <c r="C443" s="122"/>
      <c r="F443" s="158"/>
    </row>
    <row r="444" spans="3:6" ht="9.75">
      <c r="C444" s="122"/>
      <c r="F444" s="158"/>
    </row>
    <row r="445" spans="3:6" ht="9.75">
      <c r="C445" s="122"/>
      <c r="F445" s="158"/>
    </row>
    <row r="446" spans="3:6" ht="9.75">
      <c r="C446" s="122"/>
      <c r="F446" s="158"/>
    </row>
    <row r="447" spans="3:6" ht="9.75">
      <c r="C447" s="122"/>
      <c r="F447" s="158"/>
    </row>
    <row r="448" spans="3:6" ht="9.75">
      <c r="C448" s="122"/>
      <c r="F448" s="158"/>
    </row>
    <row r="449" spans="3:6" ht="9.75">
      <c r="C449" s="122"/>
      <c r="F449" s="158"/>
    </row>
    <row r="450" spans="3:6" ht="9.75">
      <c r="C450" s="122"/>
      <c r="F450" s="158"/>
    </row>
    <row r="451" spans="3:6" ht="9.75">
      <c r="C451" s="122"/>
      <c r="F451" s="158"/>
    </row>
    <row r="452" spans="3:6" ht="9.75">
      <c r="C452" s="122"/>
      <c r="F452" s="158"/>
    </row>
    <row r="453" spans="3:6" ht="9.75">
      <c r="C453" s="122"/>
      <c r="F453" s="158"/>
    </row>
    <row r="454" spans="3:6" ht="9.75">
      <c r="C454" s="122"/>
      <c r="F454" s="158"/>
    </row>
    <row r="455" spans="3:6" ht="9.75">
      <c r="C455" s="122"/>
      <c r="F455" s="158"/>
    </row>
    <row r="456" spans="3:6" ht="9.75">
      <c r="C456" s="122"/>
      <c r="F456" s="158"/>
    </row>
    <row r="457" spans="3:6" ht="9.75">
      <c r="C457" s="122"/>
      <c r="F457" s="158"/>
    </row>
    <row r="458" spans="3:6" ht="9.75">
      <c r="C458" s="122"/>
      <c r="F458" s="158"/>
    </row>
    <row r="459" spans="3:6" ht="9.75">
      <c r="C459" s="122"/>
      <c r="F459" s="158"/>
    </row>
    <row r="460" spans="3:6" ht="9.75">
      <c r="C460" s="122"/>
      <c r="F460" s="158"/>
    </row>
    <row r="461" spans="3:6" ht="9.75">
      <c r="C461" s="122"/>
      <c r="F461" s="158"/>
    </row>
    <row r="462" spans="3:6" ht="9.75">
      <c r="C462" s="122"/>
      <c r="F462" s="158"/>
    </row>
    <row r="463" spans="3:6" ht="9.75">
      <c r="C463" s="122"/>
      <c r="F463" s="158"/>
    </row>
    <row r="464" spans="3:6" ht="9.75">
      <c r="C464" s="122"/>
      <c r="F464" s="158"/>
    </row>
    <row r="465" spans="3:6" ht="9.75">
      <c r="C465" s="122"/>
      <c r="F465" s="158"/>
    </row>
    <row r="466" spans="3:6" ht="9.75">
      <c r="C466" s="122"/>
      <c r="F466" s="158"/>
    </row>
    <row r="467" spans="3:6" ht="9.75">
      <c r="C467" s="122"/>
      <c r="F467" s="158"/>
    </row>
    <row r="468" spans="3:6" ht="9.75">
      <c r="C468" s="122"/>
      <c r="F468" s="158"/>
    </row>
    <row r="469" spans="3:6" ht="9.75">
      <c r="C469" s="122"/>
      <c r="F469" s="158"/>
    </row>
    <row r="470" spans="3:6" ht="9.75">
      <c r="C470" s="122"/>
      <c r="F470" s="158"/>
    </row>
    <row r="471" spans="3:6" ht="9.75">
      <c r="C471" s="122"/>
      <c r="F471" s="158"/>
    </row>
    <row r="472" spans="3:6" ht="9.75">
      <c r="C472" s="122"/>
      <c r="F472" s="158"/>
    </row>
    <row r="473" spans="3:6" ht="9.75">
      <c r="C473" s="122"/>
      <c r="F473" s="158"/>
    </row>
    <row r="474" spans="3:6" ht="9.75">
      <c r="C474" s="122"/>
      <c r="F474" s="158"/>
    </row>
    <row r="475" spans="3:6" ht="9.75">
      <c r="C475" s="122"/>
      <c r="F475" s="158"/>
    </row>
    <row r="476" spans="3:6" ht="9.75">
      <c r="C476" s="122"/>
      <c r="F476" s="158"/>
    </row>
    <row r="477" spans="3:6" ht="9.75">
      <c r="C477" s="122"/>
      <c r="F477" s="158"/>
    </row>
    <row r="478" spans="3:6" ht="9.75">
      <c r="C478" s="122"/>
      <c r="F478" s="158"/>
    </row>
    <row r="479" spans="3:6" ht="9.75">
      <c r="C479" s="122"/>
      <c r="F479" s="158"/>
    </row>
    <row r="480" spans="3:6" ht="9.75">
      <c r="C480" s="122"/>
      <c r="F480" s="158"/>
    </row>
    <row r="481" spans="3:6" ht="9.75">
      <c r="C481" s="122"/>
      <c r="F481" s="158"/>
    </row>
    <row r="482" spans="3:6" ht="9.75">
      <c r="C482" s="122"/>
      <c r="F482" s="158"/>
    </row>
    <row r="483" spans="3:6" ht="9.75">
      <c r="C483" s="122"/>
      <c r="F483" s="158"/>
    </row>
    <row r="484" spans="3:6" ht="9.75">
      <c r="C484" s="122"/>
      <c r="F484" s="158"/>
    </row>
    <row r="485" spans="3:6" ht="9.75">
      <c r="C485" s="122"/>
      <c r="F485" s="158"/>
    </row>
    <row r="486" spans="3:6" ht="9.75">
      <c r="C486" s="122"/>
      <c r="F486" s="158"/>
    </row>
    <row r="487" spans="3:6" ht="9.75">
      <c r="C487" s="122"/>
      <c r="F487" s="158"/>
    </row>
    <row r="488" spans="3:6" ht="9.75">
      <c r="C488" s="122"/>
      <c r="F488" s="158"/>
    </row>
    <row r="489" spans="3:6" ht="9.75">
      <c r="C489" s="122"/>
      <c r="F489" s="158"/>
    </row>
    <row r="490" spans="3:6" ht="9.75">
      <c r="C490" s="122"/>
      <c r="F490" s="158"/>
    </row>
    <row r="491" spans="3:6" ht="9.75">
      <c r="C491" s="122"/>
      <c r="F491" s="158"/>
    </row>
    <row r="492" spans="3:6" ht="9.75">
      <c r="C492" s="122"/>
      <c r="F492" s="158"/>
    </row>
    <row r="493" spans="3:6" ht="9.75">
      <c r="C493" s="122"/>
      <c r="F493" s="158"/>
    </row>
    <row r="494" spans="3:6" ht="9.75">
      <c r="C494" s="122"/>
      <c r="F494" s="158"/>
    </row>
    <row r="495" spans="3:6" ht="9.75">
      <c r="C495" s="122"/>
      <c r="F495" s="158"/>
    </row>
    <row r="496" spans="3:6" ht="9.75">
      <c r="C496" s="122"/>
      <c r="F496" s="158"/>
    </row>
    <row r="497" spans="3:6" ht="9.75">
      <c r="C497" s="122"/>
      <c r="F497" s="158"/>
    </row>
    <row r="498" spans="3:6" ht="9.75">
      <c r="C498" s="122"/>
      <c r="F498" s="158"/>
    </row>
    <row r="499" spans="3:6" ht="9.75">
      <c r="C499" s="122"/>
      <c r="F499" s="158"/>
    </row>
    <row r="500" spans="3:6" ht="9.75">
      <c r="C500" s="122"/>
      <c r="F500" s="158"/>
    </row>
    <row r="501" spans="3:6" ht="9.75">
      <c r="C501" s="122"/>
      <c r="F501" s="158"/>
    </row>
    <row r="502" spans="3:6" ht="9.75">
      <c r="C502" s="122"/>
      <c r="F502" s="158"/>
    </row>
    <row r="503" spans="3:6" ht="9.75">
      <c r="C503" s="122"/>
      <c r="F503" s="158"/>
    </row>
    <row r="504" spans="3:6" ht="9.75">
      <c r="C504" s="122"/>
      <c r="F504" s="158"/>
    </row>
    <row r="505" spans="3:6" ht="9.75">
      <c r="C505" s="122"/>
      <c r="F505" s="158"/>
    </row>
    <row r="506" spans="3:6" ht="9.75">
      <c r="C506" s="122"/>
      <c r="F506" s="158"/>
    </row>
    <row r="507" spans="3:6" ht="9.75">
      <c r="C507" s="122"/>
      <c r="F507" s="158"/>
    </row>
    <row r="508" spans="3:6" ht="9.75">
      <c r="C508" s="122"/>
      <c r="F508" s="158"/>
    </row>
    <row r="509" spans="3:6" ht="9.75">
      <c r="C509" s="122"/>
      <c r="F509" s="158"/>
    </row>
    <row r="510" spans="3:6" ht="9.75">
      <c r="C510" s="122"/>
      <c r="F510" s="158"/>
    </row>
    <row r="511" spans="3:6" ht="9.75">
      <c r="C511" s="122"/>
      <c r="F511" s="158"/>
    </row>
    <row r="512" spans="3:6" ht="9.75">
      <c r="C512" s="122"/>
      <c r="F512" s="158"/>
    </row>
    <row r="513" spans="3:6" ht="9.75">
      <c r="C513" s="122"/>
      <c r="F513" s="158"/>
    </row>
    <row r="514" spans="3:6" ht="9.75">
      <c r="C514" s="122"/>
      <c r="F514" s="158"/>
    </row>
    <row r="515" spans="3:6" ht="9.75">
      <c r="C515" s="122"/>
      <c r="F515" s="158"/>
    </row>
    <row r="516" spans="3:6" ht="9.75">
      <c r="C516" s="122"/>
      <c r="F516" s="158"/>
    </row>
    <row r="517" spans="3:6" ht="9.75">
      <c r="C517" s="122"/>
      <c r="F517" s="158"/>
    </row>
    <row r="518" spans="3:6" ht="9.75">
      <c r="C518" s="122"/>
      <c r="F518" s="158"/>
    </row>
    <row r="519" spans="3:6" ht="9.75">
      <c r="C519" s="122"/>
      <c r="F519" s="158"/>
    </row>
    <row r="520" spans="3:6" ht="9.75">
      <c r="C520" s="122"/>
      <c r="F520" s="158"/>
    </row>
    <row r="521" spans="3:6" ht="9.75">
      <c r="C521" s="122"/>
      <c r="F521" s="158"/>
    </row>
    <row r="522" spans="3:6" ht="9.75">
      <c r="C522" s="122"/>
      <c r="F522" s="158"/>
    </row>
    <row r="523" spans="3:6" ht="9.75">
      <c r="C523" s="122"/>
      <c r="F523" s="158"/>
    </row>
    <row r="524" spans="3:6" ht="9.75">
      <c r="C524" s="122"/>
      <c r="F524" s="158"/>
    </row>
    <row r="525" spans="3:6" ht="9.75">
      <c r="C525" s="122"/>
      <c r="F525" s="158"/>
    </row>
    <row r="526" spans="3:6" ht="9.75">
      <c r="C526" s="122"/>
      <c r="F526" s="158"/>
    </row>
    <row r="527" spans="3:6" ht="9.75">
      <c r="C527" s="122"/>
      <c r="F527" s="158"/>
    </row>
    <row r="528" spans="3:6" ht="9.75">
      <c r="C528" s="122"/>
      <c r="F528" s="158"/>
    </row>
    <row r="529" spans="3:6" ht="9.75">
      <c r="C529" s="122"/>
      <c r="F529" s="158"/>
    </row>
    <row r="530" spans="3:6" ht="9.75">
      <c r="C530" s="122"/>
      <c r="F530" s="158"/>
    </row>
    <row r="531" spans="3:6" ht="9.75">
      <c r="C531" s="122"/>
      <c r="F531" s="158"/>
    </row>
    <row r="532" spans="3:6" ht="9.75">
      <c r="C532" s="122"/>
      <c r="F532" s="158"/>
    </row>
    <row r="533" spans="3:6" ht="9.75">
      <c r="C533" s="122"/>
      <c r="F533" s="158"/>
    </row>
    <row r="534" spans="3:6" ht="9.75">
      <c r="C534" s="122"/>
      <c r="F534" s="158"/>
    </row>
    <row r="535" spans="3:6" ht="9.75">
      <c r="C535" s="122"/>
      <c r="F535" s="158"/>
    </row>
    <row r="536" spans="3:6" ht="9.75">
      <c r="C536" s="122"/>
      <c r="F536" s="158"/>
    </row>
    <row r="537" spans="3:6" ht="9.75">
      <c r="C537" s="122"/>
      <c r="F537" s="158"/>
    </row>
    <row r="538" spans="3:6" ht="9.75">
      <c r="C538" s="122"/>
      <c r="F538" s="158"/>
    </row>
    <row r="539" spans="3:6" ht="9.75">
      <c r="C539" s="122"/>
      <c r="F539" s="158"/>
    </row>
    <row r="540" spans="3:6" ht="9.75">
      <c r="C540" s="122"/>
      <c r="F540" s="158"/>
    </row>
    <row r="541" spans="3:6" ht="9.75">
      <c r="C541" s="122"/>
      <c r="F541" s="158"/>
    </row>
    <row r="542" spans="3:6" ht="9.75">
      <c r="C542" s="122"/>
      <c r="F542" s="158"/>
    </row>
    <row r="543" spans="3:6" ht="9.75">
      <c r="C543" s="122"/>
      <c r="F543" s="158"/>
    </row>
    <row r="544" spans="3:6" ht="9.75">
      <c r="C544" s="122"/>
      <c r="F544" s="158"/>
    </row>
    <row r="545" spans="3:6" ht="9.75">
      <c r="C545" s="122"/>
      <c r="F545" s="158"/>
    </row>
    <row r="546" spans="3:6" ht="9.75">
      <c r="C546" s="122"/>
      <c r="F546" s="158"/>
    </row>
    <row r="547" spans="3:6" ht="9.75">
      <c r="C547" s="122"/>
      <c r="F547" s="158"/>
    </row>
    <row r="548" spans="3:6" ht="9.75">
      <c r="C548" s="122"/>
      <c r="F548" s="158"/>
    </row>
    <row r="549" spans="3:6" ht="9.75">
      <c r="C549" s="122"/>
      <c r="F549" s="158"/>
    </row>
    <row r="550" spans="3:6" ht="9.75">
      <c r="C550" s="122"/>
      <c r="F550" s="158"/>
    </row>
    <row r="551" spans="3:6" ht="9.75">
      <c r="C551" s="122"/>
      <c r="F551" s="158"/>
    </row>
    <row r="552" spans="3:6" ht="9.75">
      <c r="C552" s="122"/>
      <c r="F552" s="158"/>
    </row>
    <row r="553" spans="3:6" ht="9.75">
      <c r="C553" s="122"/>
      <c r="F553" s="158"/>
    </row>
    <row r="554" spans="3:6" ht="9.75">
      <c r="C554" s="122"/>
      <c r="F554" s="158"/>
    </row>
    <row r="555" spans="3:6" ht="9.75">
      <c r="C555" s="122"/>
      <c r="F555" s="158"/>
    </row>
    <row r="556" spans="3:6" ht="9.75">
      <c r="C556" s="122"/>
      <c r="F556" s="158"/>
    </row>
    <row r="557" spans="3:6" ht="9.75">
      <c r="C557" s="122"/>
      <c r="F557" s="158"/>
    </row>
    <row r="558" spans="3:6" ht="9.75">
      <c r="C558" s="122"/>
      <c r="F558" s="158"/>
    </row>
    <row r="559" spans="3:6" ht="9.75">
      <c r="C559" s="122"/>
      <c r="F559" s="158"/>
    </row>
    <row r="560" spans="3:6" ht="9.75">
      <c r="C560" s="122"/>
      <c r="F560" s="158"/>
    </row>
    <row r="561" spans="3:6" ht="9.75">
      <c r="C561" s="122"/>
      <c r="F561" s="158"/>
    </row>
    <row r="562" spans="3:6" ht="9.75">
      <c r="C562" s="122"/>
      <c r="F562" s="158"/>
    </row>
    <row r="563" spans="3:6" ht="9.75">
      <c r="C563" s="122"/>
      <c r="F563" s="158"/>
    </row>
    <row r="564" spans="3:6" ht="9.75">
      <c r="C564" s="122"/>
      <c r="F564" s="158"/>
    </row>
    <row r="565" spans="3:6" ht="9.75">
      <c r="C565" s="122"/>
      <c r="F565" s="158"/>
    </row>
    <row r="566" spans="3:6" ht="9.75">
      <c r="C566" s="122"/>
      <c r="F566" s="158"/>
    </row>
    <row r="567" spans="3:6" ht="9.75">
      <c r="C567" s="122"/>
      <c r="F567" s="158"/>
    </row>
    <row r="568" spans="3:6" ht="9.75">
      <c r="C568" s="122"/>
      <c r="F568" s="158"/>
    </row>
    <row r="569" spans="3:6" ht="9.75">
      <c r="C569" s="122"/>
      <c r="F569" s="158"/>
    </row>
    <row r="570" spans="3:6" ht="9.75">
      <c r="C570" s="122"/>
      <c r="F570" s="158"/>
    </row>
    <row r="571" spans="3:6" ht="9.75">
      <c r="C571" s="122"/>
      <c r="F571" s="158"/>
    </row>
    <row r="572" spans="3:6" ht="9.75">
      <c r="C572" s="122"/>
      <c r="F572" s="158"/>
    </row>
    <row r="573" spans="3:6" ht="9.75">
      <c r="C573" s="122"/>
      <c r="F573" s="158"/>
    </row>
    <row r="574" spans="3:6" ht="9.75">
      <c r="C574" s="122"/>
      <c r="F574" s="158"/>
    </row>
    <row r="575" spans="3:6" ht="9.75">
      <c r="C575" s="122"/>
      <c r="F575" s="158"/>
    </row>
    <row r="576" spans="3:6" ht="9.75">
      <c r="C576" s="122"/>
      <c r="F576" s="158"/>
    </row>
    <row r="577" spans="3:6" ht="9.75">
      <c r="C577" s="122"/>
      <c r="F577" s="158"/>
    </row>
    <row r="578" spans="3:6" ht="9.75">
      <c r="C578" s="122"/>
      <c r="F578" s="158"/>
    </row>
    <row r="579" spans="3:6" ht="9.75">
      <c r="C579" s="122"/>
      <c r="F579" s="158"/>
    </row>
    <row r="580" spans="3:6" ht="9.75">
      <c r="C580" s="122"/>
      <c r="F580" s="158"/>
    </row>
    <row r="581" spans="3:6" ht="9.75">
      <c r="C581" s="122"/>
      <c r="F581" s="158"/>
    </row>
    <row r="582" spans="3:6" ht="9.75">
      <c r="C582" s="122"/>
      <c r="F582" s="158"/>
    </row>
    <row r="583" spans="3:6" ht="9.75">
      <c r="C583" s="122"/>
      <c r="F583" s="158"/>
    </row>
    <row r="584" spans="3:6" ht="9.75">
      <c r="C584" s="122"/>
      <c r="F584" s="158"/>
    </row>
    <row r="585" spans="3:6" ht="9.75">
      <c r="C585" s="122"/>
      <c r="F585" s="158"/>
    </row>
    <row r="586" spans="3:6" ht="9.75">
      <c r="C586" s="122"/>
      <c r="F586" s="158"/>
    </row>
    <row r="587" spans="3:6" ht="9.75">
      <c r="C587" s="122"/>
      <c r="F587" s="158"/>
    </row>
    <row r="588" spans="3:6" ht="9.75">
      <c r="C588" s="122"/>
      <c r="F588" s="158"/>
    </row>
    <row r="589" spans="3:6" ht="9.75">
      <c r="C589" s="122"/>
      <c r="F589" s="158"/>
    </row>
    <row r="590" spans="3:6" ht="9.75">
      <c r="C590" s="122"/>
      <c r="F590" s="158"/>
    </row>
    <row r="591" spans="3:6" ht="9.75">
      <c r="C591" s="122"/>
      <c r="F591" s="158"/>
    </row>
    <row r="592" spans="3:6" ht="9.75">
      <c r="C592" s="122"/>
      <c r="F592" s="158"/>
    </row>
    <row r="593" spans="3:6" ht="9.75">
      <c r="C593" s="122"/>
      <c r="F593" s="158"/>
    </row>
    <row r="594" spans="3:6" ht="9.75">
      <c r="C594" s="122"/>
      <c r="F594" s="158"/>
    </row>
    <row r="595" spans="3:6" ht="9.75">
      <c r="C595" s="122"/>
      <c r="F595" s="158"/>
    </row>
    <row r="596" spans="3:6" ht="9.75">
      <c r="C596" s="122"/>
      <c r="F596" s="158"/>
    </row>
    <row r="597" spans="3:6" ht="9.75">
      <c r="C597" s="122"/>
      <c r="F597" s="158"/>
    </row>
    <row r="598" spans="3:6" ht="9.75">
      <c r="C598" s="122"/>
      <c r="F598" s="158"/>
    </row>
    <row r="599" spans="3:6" ht="9.75">
      <c r="C599" s="122"/>
      <c r="F599" s="158"/>
    </row>
    <row r="600" spans="3:6" ht="9.75">
      <c r="C600" s="122"/>
      <c r="F600" s="158"/>
    </row>
    <row r="601" spans="3:6" ht="9.75">
      <c r="C601" s="122"/>
      <c r="F601" s="158"/>
    </row>
    <row r="602" spans="3:6" ht="9.75">
      <c r="C602" s="122"/>
      <c r="F602" s="158"/>
    </row>
    <row r="603" spans="3:6" ht="9.75">
      <c r="C603" s="122"/>
      <c r="F603" s="158"/>
    </row>
    <row r="604" spans="3:6" ht="9.75">
      <c r="C604" s="122"/>
      <c r="F604" s="158"/>
    </row>
    <row r="605" spans="3:6" ht="9.75">
      <c r="C605" s="122"/>
      <c r="F605" s="158"/>
    </row>
    <row r="606" spans="3:6" ht="9.75">
      <c r="C606" s="122"/>
      <c r="F606" s="158"/>
    </row>
    <row r="607" spans="3:6" ht="9.75">
      <c r="C607" s="122"/>
      <c r="F607" s="158"/>
    </row>
    <row r="608" spans="3:6" ht="9.75">
      <c r="C608" s="122"/>
      <c r="F608" s="158"/>
    </row>
    <row r="609" spans="3:6" ht="9.75">
      <c r="C609" s="122"/>
      <c r="F609" s="158"/>
    </row>
    <row r="610" spans="3:6" ht="9.75">
      <c r="C610" s="122"/>
      <c r="F610" s="158"/>
    </row>
    <row r="611" spans="3:6" ht="9.75">
      <c r="C611" s="122"/>
      <c r="F611" s="158"/>
    </row>
    <row r="612" spans="3:6" ht="9.75">
      <c r="C612" s="122"/>
      <c r="F612" s="158"/>
    </row>
    <row r="613" spans="3:6" ht="9.75">
      <c r="C613" s="122"/>
      <c r="F613" s="158"/>
    </row>
    <row r="614" spans="3:6" ht="9.75">
      <c r="C614" s="122"/>
      <c r="F614" s="158"/>
    </row>
    <row r="615" spans="3:6" ht="9.75">
      <c r="C615" s="122"/>
      <c r="F615" s="158"/>
    </row>
    <row r="616" spans="3:6" ht="9.75">
      <c r="C616" s="122"/>
      <c r="F616" s="158"/>
    </row>
    <row r="617" spans="3:6" ht="9.75">
      <c r="C617" s="122"/>
      <c r="F617" s="158"/>
    </row>
    <row r="618" spans="3:6" ht="9.75">
      <c r="C618" s="122"/>
      <c r="F618" s="158"/>
    </row>
    <row r="619" spans="3:6" ht="9.75">
      <c r="C619" s="122"/>
      <c r="F619" s="158"/>
    </row>
    <row r="620" spans="3:6" ht="9.75">
      <c r="C620" s="122"/>
      <c r="F620" s="158"/>
    </row>
    <row r="621" spans="3:6" ht="9.75">
      <c r="C621" s="122"/>
      <c r="F621" s="158"/>
    </row>
    <row r="622" spans="3:6" ht="9.75">
      <c r="C622" s="122"/>
      <c r="F622" s="158"/>
    </row>
    <row r="623" spans="3:6" ht="9.75">
      <c r="C623" s="122"/>
      <c r="F623" s="158"/>
    </row>
    <row r="624" spans="3:6" ht="9.75">
      <c r="C624" s="122"/>
      <c r="F624" s="158"/>
    </row>
    <row r="625" spans="3:6" ht="9.75">
      <c r="C625" s="122"/>
      <c r="F625" s="158"/>
    </row>
    <row r="626" spans="3:6" ht="9.75">
      <c r="C626" s="122"/>
      <c r="F626" s="158"/>
    </row>
    <row r="627" spans="3:6" ht="9.75">
      <c r="C627" s="122"/>
      <c r="F627" s="158"/>
    </row>
    <row r="628" spans="3:6" ht="9.75">
      <c r="C628" s="122"/>
      <c r="F628" s="158"/>
    </row>
    <row r="629" spans="3:6" ht="9.75">
      <c r="C629" s="122"/>
      <c r="F629" s="158"/>
    </row>
    <row r="630" spans="3:6" ht="9.75">
      <c r="C630" s="122"/>
      <c r="F630" s="158"/>
    </row>
    <row r="631" spans="3:6" ht="9.75">
      <c r="C631" s="122"/>
      <c r="F631" s="158"/>
    </row>
    <row r="632" spans="3:6" ht="9.75">
      <c r="C632" s="122"/>
      <c r="F632" s="158"/>
    </row>
    <row r="633" spans="3:6" ht="9.75">
      <c r="C633" s="122"/>
      <c r="F633" s="158"/>
    </row>
    <row r="634" spans="3:6" ht="9.75">
      <c r="C634" s="122"/>
      <c r="F634" s="158"/>
    </row>
    <row r="635" spans="3:6" ht="9.75">
      <c r="C635" s="122"/>
      <c r="F635" s="158"/>
    </row>
    <row r="636" spans="3:6" ht="9.75">
      <c r="C636" s="122"/>
      <c r="F636" s="158"/>
    </row>
    <row r="637" spans="3:6" ht="9.75">
      <c r="C637" s="122"/>
      <c r="F637" s="158"/>
    </row>
    <row r="638" spans="3:6" ht="9.75">
      <c r="C638" s="122"/>
      <c r="F638" s="158"/>
    </row>
    <row r="639" spans="3:6" ht="9.75">
      <c r="C639" s="122"/>
      <c r="F639" s="158"/>
    </row>
    <row r="640" spans="3:6" ht="9.75">
      <c r="C640" s="122"/>
      <c r="F640" s="158"/>
    </row>
    <row r="641" spans="3:6" ht="9.75">
      <c r="C641" s="122"/>
      <c r="F641" s="158"/>
    </row>
    <row r="642" spans="3:6" ht="9.75">
      <c r="C642" s="122"/>
      <c r="F642" s="158"/>
    </row>
    <row r="643" spans="3:6" ht="9.75">
      <c r="C643" s="122"/>
      <c r="F643" s="158"/>
    </row>
    <row r="644" spans="3:6" ht="9.75">
      <c r="C644" s="122"/>
      <c r="F644" s="158"/>
    </row>
    <row r="645" spans="3:6" ht="9.75">
      <c r="C645" s="122"/>
      <c r="F645" s="158"/>
    </row>
    <row r="646" spans="3:6" ht="9.75">
      <c r="C646" s="122"/>
      <c r="F646" s="158"/>
    </row>
    <row r="647" spans="3:6" ht="9.75">
      <c r="C647" s="122"/>
      <c r="F647" s="158"/>
    </row>
    <row r="648" spans="3:6" ht="9.75">
      <c r="C648" s="122"/>
      <c r="F648" s="158"/>
    </row>
    <row r="649" spans="3:6" ht="9.75">
      <c r="C649" s="122"/>
      <c r="F649" s="158"/>
    </row>
    <row r="650" spans="3:6" ht="9.75">
      <c r="C650" s="122"/>
      <c r="F650" s="158"/>
    </row>
    <row r="651" spans="3:6" ht="9.75">
      <c r="C651" s="122"/>
      <c r="F651" s="158"/>
    </row>
    <row r="652" spans="3:6" ht="9.75">
      <c r="C652" s="122"/>
      <c r="F652" s="158"/>
    </row>
    <row r="653" spans="3:6" ht="9.75">
      <c r="C653" s="122"/>
      <c r="F653" s="158"/>
    </row>
    <row r="654" spans="3:6" ht="9.75">
      <c r="C654" s="122"/>
      <c r="F654" s="158"/>
    </row>
    <row r="655" spans="3:6" ht="9.75">
      <c r="C655" s="122"/>
      <c r="F655" s="158"/>
    </row>
    <row r="656" spans="3:6" ht="9.75">
      <c r="C656" s="122"/>
      <c r="F656" s="158"/>
    </row>
    <row r="657" spans="3:6" ht="9.75">
      <c r="C657" s="122"/>
      <c r="F657" s="158"/>
    </row>
    <row r="658" spans="3:6" ht="9.75">
      <c r="C658" s="122"/>
      <c r="F658" s="158"/>
    </row>
    <row r="659" spans="3:6" ht="9.75">
      <c r="C659" s="122"/>
      <c r="F659" s="158"/>
    </row>
    <row r="660" spans="3:6" ht="9.75">
      <c r="C660" s="122"/>
      <c r="F660" s="158"/>
    </row>
    <row r="661" spans="3:6" ht="9.75">
      <c r="C661" s="122"/>
      <c r="F661" s="158"/>
    </row>
    <row r="662" spans="3:6" ht="9.75">
      <c r="C662" s="122"/>
      <c r="F662" s="158"/>
    </row>
    <row r="663" spans="3:6" ht="9.75">
      <c r="C663" s="122"/>
      <c r="F663" s="158"/>
    </row>
    <row r="664" spans="3:6" ht="9.75">
      <c r="C664" s="122"/>
      <c r="F664" s="158"/>
    </row>
    <row r="665" spans="3:6" ht="9.75">
      <c r="C665" s="122"/>
      <c r="F665" s="158"/>
    </row>
    <row r="666" spans="3:6" ht="9.75">
      <c r="C666" s="122"/>
      <c r="F666" s="158"/>
    </row>
    <row r="667" spans="3:6" ht="9.75">
      <c r="C667" s="122"/>
      <c r="F667" s="158"/>
    </row>
    <row r="668" spans="3:6" ht="9.75">
      <c r="C668" s="122"/>
      <c r="F668" s="158"/>
    </row>
    <row r="669" spans="3:6" ht="9.75">
      <c r="C669" s="122"/>
      <c r="F669" s="158"/>
    </row>
    <row r="670" spans="3:6" ht="9.75">
      <c r="C670" s="122"/>
      <c r="F670" s="158"/>
    </row>
    <row r="671" spans="3:6" ht="9.75">
      <c r="C671" s="122"/>
      <c r="F671" s="158"/>
    </row>
    <row r="672" spans="3:6" ht="9.75">
      <c r="C672" s="122"/>
      <c r="F672" s="158"/>
    </row>
    <row r="673" spans="3:6" ht="9.75">
      <c r="C673" s="122"/>
      <c r="F673" s="158"/>
    </row>
    <row r="674" spans="3:6" ht="9.75">
      <c r="C674" s="122"/>
      <c r="F674" s="158"/>
    </row>
    <row r="675" spans="3:6" ht="9.75">
      <c r="C675" s="122"/>
      <c r="F675" s="158"/>
    </row>
    <row r="676" spans="3:6" ht="9.75">
      <c r="C676" s="122"/>
      <c r="F676" s="158"/>
    </row>
    <row r="677" spans="3:6" ht="9.75">
      <c r="C677" s="122"/>
      <c r="F677" s="158"/>
    </row>
    <row r="678" spans="3:6" ht="9.75">
      <c r="C678" s="122"/>
      <c r="F678" s="158"/>
    </row>
    <row r="679" spans="3:6" ht="9.75">
      <c r="C679" s="122"/>
      <c r="F679" s="158"/>
    </row>
    <row r="680" spans="3:6" ht="9.75">
      <c r="C680" s="122"/>
      <c r="F680" s="158"/>
    </row>
    <row r="681" spans="3:6" ht="9.75">
      <c r="C681" s="122"/>
      <c r="F681" s="158"/>
    </row>
    <row r="682" spans="3:6" ht="9.75">
      <c r="C682" s="122"/>
      <c r="F682" s="158"/>
    </row>
    <row r="683" spans="3:6" ht="9.75">
      <c r="C683" s="122"/>
      <c r="F683" s="158"/>
    </row>
    <row r="684" spans="3:6" ht="9.75">
      <c r="C684" s="122"/>
      <c r="F684" s="158"/>
    </row>
    <row r="685" spans="3:6" ht="9.75">
      <c r="C685" s="122"/>
      <c r="F685" s="158"/>
    </row>
    <row r="686" spans="3:6" ht="9.75">
      <c r="C686" s="122"/>
      <c r="F686" s="158"/>
    </row>
    <row r="687" spans="3:6" ht="9.75">
      <c r="C687" s="122"/>
      <c r="F687" s="158"/>
    </row>
    <row r="688" spans="3:6" ht="9.75">
      <c r="C688" s="122"/>
      <c r="F688" s="158"/>
    </row>
    <row r="689" spans="3:6" ht="9.75">
      <c r="C689" s="122"/>
      <c r="F689" s="158"/>
    </row>
    <row r="690" spans="3:6" ht="9.75">
      <c r="C690" s="122"/>
      <c r="F690" s="158"/>
    </row>
    <row r="691" spans="3:6" ht="9.75">
      <c r="C691" s="122"/>
      <c r="F691" s="158"/>
    </row>
    <row r="692" spans="3:6" ht="9.75">
      <c r="C692" s="122"/>
      <c r="F692" s="158"/>
    </row>
    <row r="693" spans="3:6" ht="9.75">
      <c r="C693" s="122"/>
      <c r="F693" s="158"/>
    </row>
    <row r="694" spans="3:6" ht="9.75">
      <c r="C694" s="122"/>
      <c r="F694" s="158"/>
    </row>
    <row r="695" spans="3:6" ht="9.75">
      <c r="C695" s="122"/>
      <c r="F695" s="158"/>
    </row>
    <row r="696" spans="3:6" ht="9.75">
      <c r="C696" s="122"/>
      <c r="F696" s="158"/>
    </row>
    <row r="697" spans="3:6" ht="9.75">
      <c r="C697" s="122"/>
      <c r="F697" s="158"/>
    </row>
    <row r="698" spans="3:6" ht="9.75">
      <c r="C698" s="122"/>
      <c r="F698" s="158"/>
    </row>
    <row r="699" spans="3:6" ht="9.75">
      <c r="C699" s="122"/>
      <c r="F699" s="158"/>
    </row>
    <row r="700" spans="3:6" ht="9.75">
      <c r="C700" s="122"/>
      <c r="F700" s="158"/>
    </row>
    <row r="701" spans="3:6" ht="9.75">
      <c r="C701" s="122"/>
      <c r="F701" s="158"/>
    </row>
    <row r="702" spans="3:6" ht="9.75">
      <c r="C702" s="122"/>
      <c r="F702" s="158"/>
    </row>
    <row r="703" spans="3:6" ht="9.75">
      <c r="C703" s="122"/>
      <c r="F703" s="158"/>
    </row>
    <row r="704" spans="3:6" ht="9.75">
      <c r="C704" s="122"/>
      <c r="F704" s="158"/>
    </row>
    <row r="705" spans="3:6" ht="9.75">
      <c r="C705" s="122"/>
      <c r="F705" s="158"/>
    </row>
    <row r="706" spans="3:6" ht="9.75">
      <c r="C706" s="122"/>
      <c r="F706" s="158"/>
    </row>
    <row r="707" spans="3:6" ht="9.75">
      <c r="C707" s="122"/>
      <c r="F707" s="158"/>
    </row>
    <row r="708" spans="3:6" ht="9.75">
      <c r="C708" s="122"/>
      <c r="F708" s="158"/>
    </row>
    <row r="709" spans="3:6" ht="9.75">
      <c r="C709" s="122"/>
      <c r="F709" s="158"/>
    </row>
    <row r="710" spans="3:6" ht="9.75">
      <c r="C710" s="122"/>
      <c r="F710" s="158"/>
    </row>
    <row r="711" spans="3:6" ht="9.75">
      <c r="C711" s="122"/>
      <c r="F711" s="158"/>
    </row>
    <row r="712" spans="3:6" ht="9.75">
      <c r="C712" s="122"/>
      <c r="F712" s="158"/>
    </row>
    <row r="713" spans="3:6" ht="9.75">
      <c r="C713" s="122"/>
      <c r="F713" s="158"/>
    </row>
    <row r="714" spans="3:6" ht="9.75">
      <c r="C714" s="122"/>
      <c r="F714" s="158"/>
    </row>
    <row r="715" spans="3:6" ht="9.75">
      <c r="C715" s="122"/>
      <c r="F715" s="158"/>
    </row>
    <row r="716" spans="3:6" ht="9.75">
      <c r="C716" s="122"/>
      <c r="F716" s="158"/>
    </row>
    <row r="717" spans="3:6" ht="9.75">
      <c r="C717" s="122"/>
      <c r="F717" s="158"/>
    </row>
    <row r="718" spans="3:6" ht="9.75">
      <c r="C718" s="122"/>
      <c r="F718" s="158"/>
    </row>
    <row r="719" spans="3:6" ht="9.75">
      <c r="C719" s="122"/>
      <c r="F719" s="158"/>
    </row>
    <row r="720" spans="3:6" ht="9.75">
      <c r="C720" s="122"/>
      <c r="F720" s="158"/>
    </row>
    <row r="721" spans="3:6" ht="9.75">
      <c r="C721" s="122"/>
      <c r="F721" s="158"/>
    </row>
    <row r="722" spans="3:6" ht="9.75">
      <c r="C722" s="122"/>
      <c r="F722" s="158"/>
    </row>
    <row r="723" spans="3:6" ht="9.75">
      <c r="C723" s="122"/>
      <c r="F723" s="158"/>
    </row>
    <row r="724" spans="3:6" ht="9.75">
      <c r="C724" s="122"/>
      <c r="F724" s="158"/>
    </row>
    <row r="725" spans="3:6" ht="9.75">
      <c r="C725" s="122"/>
      <c r="F725" s="158"/>
    </row>
    <row r="726" spans="3:6" ht="9.75">
      <c r="C726" s="122"/>
      <c r="F726" s="158"/>
    </row>
    <row r="727" spans="3:6" ht="9.75">
      <c r="C727" s="122"/>
      <c r="F727" s="158"/>
    </row>
    <row r="728" spans="3:6" ht="9.75">
      <c r="C728" s="122"/>
      <c r="F728" s="158"/>
    </row>
    <row r="729" spans="3:6" ht="9.75">
      <c r="C729" s="122"/>
      <c r="F729" s="158"/>
    </row>
    <row r="730" spans="3:6" ht="9.75">
      <c r="C730" s="122"/>
      <c r="F730" s="158"/>
    </row>
    <row r="731" spans="3:6" ht="9.75">
      <c r="C731" s="122"/>
      <c r="F731" s="158"/>
    </row>
    <row r="732" spans="3:6" ht="9.75">
      <c r="C732" s="122"/>
      <c r="F732" s="158"/>
    </row>
    <row r="733" spans="3:6" ht="9.75">
      <c r="C733" s="122"/>
      <c r="F733" s="158"/>
    </row>
    <row r="734" spans="3:6" ht="9.75">
      <c r="C734" s="122"/>
      <c r="F734" s="158"/>
    </row>
    <row r="735" spans="3:6" ht="9.75">
      <c r="C735" s="122"/>
      <c r="F735" s="158"/>
    </row>
    <row r="736" spans="3:6" ht="9.75">
      <c r="C736" s="122"/>
      <c r="F736" s="158"/>
    </row>
    <row r="737" spans="3:6" ht="9.75">
      <c r="C737" s="122"/>
      <c r="F737" s="158"/>
    </row>
    <row r="738" spans="3:6" ht="9.75">
      <c r="C738" s="122"/>
      <c r="F738" s="158"/>
    </row>
    <row r="739" spans="3:6" ht="9.75">
      <c r="C739" s="122"/>
      <c r="F739" s="158"/>
    </row>
    <row r="740" spans="3:6" ht="9.75">
      <c r="C740" s="122"/>
      <c r="F740" s="158"/>
    </row>
    <row r="741" spans="3:6" ht="9.75">
      <c r="C741" s="122"/>
      <c r="F741" s="158"/>
    </row>
    <row r="742" spans="3:6" ht="9.75">
      <c r="C742" s="122"/>
      <c r="F742" s="158"/>
    </row>
    <row r="743" spans="3:6" ht="9.75">
      <c r="C743" s="122"/>
      <c r="F743" s="158"/>
    </row>
    <row r="744" spans="3:6" ht="9.75">
      <c r="C744" s="122"/>
      <c r="F744" s="158"/>
    </row>
    <row r="745" spans="3:6" ht="9.75">
      <c r="C745" s="122"/>
      <c r="F745" s="158"/>
    </row>
    <row r="746" spans="3:6" ht="9.75">
      <c r="C746" s="122"/>
      <c r="F746" s="158"/>
    </row>
    <row r="747" spans="3:6" ht="9.75">
      <c r="C747" s="122"/>
      <c r="F747" s="158"/>
    </row>
    <row r="748" spans="3:6" ht="9.75">
      <c r="C748" s="122"/>
      <c r="F748" s="158"/>
    </row>
    <row r="749" spans="3:6" ht="9.75">
      <c r="C749" s="122"/>
      <c r="F749" s="158"/>
    </row>
    <row r="750" spans="3:6" ht="9.75">
      <c r="C750" s="122"/>
      <c r="F750" s="158"/>
    </row>
    <row r="751" spans="3:6" ht="9.75">
      <c r="C751" s="122"/>
      <c r="F751" s="158"/>
    </row>
    <row r="752" spans="3:6" ht="9.75">
      <c r="C752" s="122"/>
      <c r="F752" s="158"/>
    </row>
    <row r="753" spans="3:6" ht="9.75">
      <c r="C753" s="122"/>
      <c r="F753" s="158"/>
    </row>
    <row r="754" spans="3:6" ht="9.75">
      <c r="C754" s="122"/>
      <c r="F754" s="158"/>
    </row>
    <row r="755" spans="3:6" ht="9.75">
      <c r="C755" s="122"/>
      <c r="F755" s="158"/>
    </row>
    <row r="756" spans="3:6" ht="9.75">
      <c r="C756" s="122"/>
      <c r="F756" s="158"/>
    </row>
    <row r="757" spans="3:6" ht="9.75">
      <c r="C757" s="122"/>
      <c r="F757" s="158"/>
    </row>
    <row r="758" spans="3:6" ht="9.75">
      <c r="C758" s="122"/>
      <c r="F758" s="158"/>
    </row>
    <row r="759" spans="3:6" ht="9.75">
      <c r="C759" s="122"/>
      <c r="F759" s="158"/>
    </row>
    <row r="760" spans="3:6" ht="9.75">
      <c r="C760" s="122"/>
      <c r="F760" s="158"/>
    </row>
    <row r="761" spans="3:6" ht="9.75">
      <c r="C761" s="122"/>
      <c r="F761" s="158"/>
    </row>
    <row r="762" spans="3:6" ht="9.75">
      <c r="C762" s="122"/>
      <c r="F762" s="158"/>
    </row>
    <row r="763" spans="3:6" ht="9.75">
      <c r="C763" s="122"/>
      <c r="F763" s="158"/>
    </row>
    <row r="764" spans="3:6" ht="9.75">
      <c r="C764" s="122"/>
      <c r="F764" s="158"/>
    </row>
    <row r="765" spans="3:6" ht="9.75">
      <c r="C765" s="122"/>
      <c r="F765" s="158"/>
    </row>
    <row r="766" spans="3:6" ht="9.75">
      <c r="C766" s="122"/>
      <c r="F766" s="158"/>
    </row>
    <row r="767" spans="3:6" ht="9.75">
      <c r="C767" s="122"/>
      <c r="F767" s="158"/>
    </row>
    <row r="768" spans="3:6" ht="9.75">
      <c r="C768" s="122"/>
      <c r="F768" s="158"/>
    </row>
    <row r="769" spans="3:6" ht="9.75">
      <c r="C769" s="122"/>
      <c r="F769" s="158"/>
    </row>
    <row r="770" spans="3:6" ht="9.75">
      <c r="C770" s="122"/>
      <c r="F770" s="158"/>
    </row>
    <row r="771" spans="3:6" ht="9.75">
      <c r="C771" s="122"/>
      <c r="F771" s="158"/>
    </row>
    <row r="772" spans="3:6" ht="9.75">
      <c r="C772" s="122"/>
      <c r="F772" s="158"/>
    </row>
    <row r="773" spans="3:6" ht="9.75">
      <c r="C773" s="122"/>
      <c r="F773" s="158"/>
    </row>
    <row r="774" spans="3:6" ht="9.75">
      <c r="C774" s="122"/>
      <c r="F774" s="158"/>
    </row>
    <row r="775" spans="3:6" ht="9.75">
      <c r="C775" s="122"/>
      <c r="F775" s="158"/>
    </row>
    <row r="776" spans="3:6" ht="9.75">
      <c r="C776" s="122"/>
      <c r="F776" s="158"/>
    </row>
    <row r="777" spans="3:6" ht="9.75">
      <c r="C777" s="122"/>
      <c r="F777" s="158"/>
    </row>
    <row r="778" spans="3:6" ht="9.75">
      <c r="C778" s="122"/>
      <c r="F778" s="158"/>
    </row>
    <row r="779" spans="3:6" ht="9.75">
      <c r="C779" s="122"/>
      <c r="F779" s="158"/>
    </row>
    <row r="780" spans="3:6" ht="9.75">
      <c r="C780" s="122"/>
      <c r="F780" s="158"/>
    </row>
    <row r="781" spans="3:6" ht="9.75">
      <c r="C781" s="122"/>
      <c r="F781" s="158"/>
    </row>
    <row r="782" spans="3:6" ht="9.75">
      <c r="C782" s="122"/>
      <c r="F782" s="158"/>
    </row>
    <row r="783" spans="3:6" ht="9.75">
      <c r="C783" s="122"/>
      <c r="F783" s="158"/>
    </row>
    <row r="784" spans="3:6" ht="9.75">
      <c r="C784" s="122"/>
      <c r="F784" s="158"/>
    </row>
    <row r="785" spans="3:6" ht="9.75">
      <c r="C785" s="122"/>
      <c r="F785" s="158"/>
    </row>
    <row r="786" spans="3:6" ht="9.75">
      <c r="C786" s="122"/>
      <c r="F786" s="158"/>
    </row>
    <row r="787" spans="3:6" ht="9.75">
      <c r="C787" s="122"/>
      <c r="F787" s="158"/>
    </row>
    <row r="788" spans="3:6" ht="9.75">
      <c r="C788" s="122"/>
      <c r="F788" s="158"/>
    </row>
    <row r="789" spans="3:6" ht="9.75">
      <c r="C789" s="122"/>
      <c r="F789" s="158"/>
    </row>
    <row r="790" spans="3:6" ht="9.75">
      <c r="C790" s="122"/>
      <c r="F790" s="158"/>
    </row>
    <row r="791" spans="3:6" ht="9.75">
      <c r="C791" s="122"/>
      <c r="F791" s="158"/>
    </row>
    <row r="792" spans="3:6" ht="9.75">
      <c r="C792" s="122"/>
      <c r="F792" s="158"/>
    </row>
    <row r="793" spans="3:6" ht="9.75">
      <c r="C793" s="122"/>
      <c r="F793" s="158"/>
    </row>
    <row r="794" spans="3:6" ht="9.75">
      <c r="C794" s="122"/>
      <c r="F794" s="158"/>
    </row>
    <row r="795" spans="3:6" ht="9.75">
      <c r="C795" s="122"/>
      <c r="F795" s="158"/>
    </row>
    <row r="796" spans="3:6" ht="9.75">
      <c r="C796" s="122"/>
      <c r="F796" s="158"/>
    </row>
    <row r="797" spans="3:6" ht="9.75">
      <c r="C797" s="122"/>
      <c r="F797" s="158"/>
    </row>
    <row r="798" spans="3:6" ht="9.75">
      <c r="C798" s="122"/>
      <c r="F798" s="158"/>
    </row>
    <row r="799" spans="3:6" ht="9.75">
      <c r="C799" s="122"/>
      <c r="F799" s="158"/>
    </row>
    <row r="800" spans="3:6" ht="9.75">
      <c r="C800" s="122"/>
      <c r="F800" s="158"/>
    </row>
    <row r="801" spans="3:6" ht="9.75">
      <c r="C801" s="122"/>
      <c r="F801" s="158"/>
    </row>
    <row r="802" spans="3:6" ht="9.75">
      <c r="C802" s="122"/>
      <c r="F802" s="158"/>
    </row>
    <row r="803" spans="3:6" ht="9.75">
      <c r="C803" s="122"/>
      <c r="F803" s="158"/>
    </row>
    <row r="804" spans="3:6" ht="9.75">
      <c r="C804" s="122"/>
      <c r="F804" s="158"/>
    </row>
    <row r="805" spans="3:6" ht="9.75">
      <c r="C805" s="122"/>
      <c r="F805" s="158"/>
    </row>
    <row r="806" spans="3:6" ht="9.75">
      <c r="C806" s="122"/>
      <c r="F806" s="158"/>
    </row>
    <row r="807" spans="3:6" ht="9.75">
      <c r="C807" s="122"/>
      <c r="F807" s="158"/>
    </row>
    <row r="808" spans="3:6" ht="9.75">
      <c r="C808" s="122"/>
      <c r="F808" s="158"/>
    </row>
    <row r="809" spans="3:6" ht="9.75">
      <c r="C809" s="122"/>
      <c r="F809" s="158"/>
    </row>
    <row r="810" spans="3:6" ht="9.75">
      <c r="C810" s="122"/>
      <c r="F810" s="158"/>
    </row>
    <row r="811" spans="3:6" ht="9.75">
      <c r="C811" s="122"/>
      <c r="F811" s="158"/>
    </row>
    <row r="812" spans="3:6" ht="9.75">
      <c r="C812" s="122"/>
      <c r="F812" s="158"/>
    </row>
    <row r="813" spans="3:6" ht="9.75">
      <c r="C813" s="122"/>
      <c r="F813" s="158"/>
    </row>
    <row r="814" spans="3:6" ht="9.75">
      <c r="C814" s="122"/>
      <c r="F814" s="158"/>
    </row>
    <row r="815" spans="3:6" ht="9.75">
      <c r="C815" s="122"/>
      <c r="F815" s="158"/>
    </row>
    <row r="816" spans="3:6" ht="9.75">
      <c r="C816" s="122"/>
      <c r="F816" s="158"/>
    </row>
    <row r="817" spans="3:6" ht="9.75">
      <c r="C817" s="122"/>
      <c r="F817" s="158"/>
    </row>
    <row r="818" spans="3:6" ht="9.75">
      <c r="C818" s="122"/>
      <c r="F818" s="158"/>
    </row>
    <row r="819" spans="3:6" ht="9.75">
      <c r="C819" s="122"/>
      <c r="F819" s="158"/>
    </row>
    <row r="820" spans="3:6" ht="9.75">
      <c r="C820" s="122"/>
      <c r="F820" s="158"/>
    </row>
    <row r="821" spans="3:6" ht="9.75">
      <c r="C821" s="122"/>
      <c r="F821" s="158"/>
    </row>
    <row r="822" spans="3:6" ht="9.75">
      <c r="C822" s="122"/>
      <c r="F822" s="158"/>
    </row>
    <row r="823" spans="3:6" ht="9.75">
      <c r="C823" s="122"/>
      <c r="F823" s="158"/>
    </row>
    <row r="824" spans="3:6" ht="9.75">
      <c r="C824" s="122"/>
      <c r="F824" s="158"/>
    </row>
    <row r="825" spans="3:6" ht="9.75">
      <c r="C825" s="122"/>
      <c r="F825" s="158"/>
    </row>
    <row r="826" spans="3:6" ht="9.75">
      <c r="C826" s="122"/>
      <c r="F826" s="158"/>
    </row>
    <row r="827" spans="3:6" ht="9.75">
      <c r="C827" s="122"/>
      <c r="F827" s="158"/>
    </row>
    <row r="828" spans="3:6" ht="9.75">
      <c r="C828" s="122"/>
      <c r="F828" s="158"/>
    </row>
    <row r="829" spans="3:6" ht="9.75">
      <c r="C829" s="122"/>
      <c r="F829" s="158"/>
    </row>
    <row r="830" spans="3:6" ht="9.75">
      <c r="C830" s="122"/>
      <c r="F830" s="158"/>
    </row>
    <row r="831" spans="3:6" ht="9.75">
      <c r="C831" s="122"/>
      <c r="F831" s="158"/>
    </row>
    <row r="832" spans="3:6" ht="9.75">
      <c r="C832" s="122"/>
      <c r="F832" s="158"/>
    </row>
    <row r="833" spans="3:6" ht="9.75">
      <c r="C833" s="122"/>
      <c r="F833" s="158"/>
    </row>
    <row r="834" spans="3:6" ht="9.75">
      <c r="C834" s="122"/>
      <c r="F834" s="158"/>
    </row>
    <row r="835" spans="3:6" ht="9.75">
      <c r="C835" s="122"/>
      <c r="F835" s="158"/>
    </row>
    <row r="836" spans="3:6" ht="9.75">
      <c r="C836" s="122"/>
      <c r="F836" s="158"/>
    </row>
    <row r="837" spans="3:6" ht="9.75">
      <c r="C837" s="122"/>
      <c r="F837" s="158"/>
    </row>
    <row r="838" spans="3:6" ht="9.75">
      <c r="C838" s="122"/>
      <c r="F838" s="158"/>
    </row>
    <row r="839" spans="3:6" ht="9.75">
      <c r="C839" s="122"/>
      <c r="F839" s="158"/>
    </row>
    <row r="840" spans="3:6" ht="9.75">
      <c r="C840" s="122"/>
      <c r="F840" s="158"/>
    </row>
    <row r="841" spans="3:6" ht="9.75">
      <c r="C841" s="122"/>
      <c r="F841" s="158"/>
    </row>
    <row r="842" spans="3:6" ht="9.75">
      <c r="C842" s="122"/>
      <c r="F842" s="158"/>
    </row>
    <row r="843" spans="3:6" ht="9.75">
      <c r="C843" s="122"/>
      <c r="F843" s="158"/>
    </row>
    <row r="844" spans="3:6" ht="9.75">
      <c r="C844" s="122"/>
      <c r="F844" s="158"/>
    </row>
    <row r="845" ht="9.75">
      <c r="F845" s="158"/>
    </row>
    <row r="846" ht="9.75">
      <c r="F846" s="158"/>
    </row>
    <row r="847" ht="9.75">
      <c r="F847" s="158"/>
    </row>
    <row r="848" ht="9.75">
      <c r="F848" s="158"/>
    </row>
    <row r="849" ht="9.75">
      <c r="F849" s="158"/>
    </row>
    <row r="850" ht="9.75">
      <c r="F850" s="158"/>
    </row>
    <row r="851" ht="9.75">
      <c r="F851" s="158"/>
    </row>
    <row r="852" ht="9.75">
      <c r="F852" s="158"/>
    </row>
    <row r="853" ht="9.75">
      <c r="F853" s="158"/>
    </row>
    <row r="854" ht="9.75">
      <c r="F854" s="158"/>
    </row>
    <row r="855" ht="9.75">
      <c r="F855" s="158"/>
    </row>
    <row r="856" ht="9.75">
      <c r="F856" s="158"/>
    </row>
    <row r="857" ht="9.75">
      <c r="F857" s="158"/>
    </row>
    <row r="858" ht="9.75">
      <c r="F858" s="158"/>
    </row>
    <row r="859" ht="9.75">
      <c r="F859" s="158"/>
    </row>
    <row r="860" ht="9.75">
      <c r="F860" s="158"/>
    </row>
    <row r="861" ht="9.75">
      <c r="F861" s="158"/>
    </row>
    <row r="862" ht="9.75">
      <c r="F862" s="158"/>
    </row>
    <row r="863" ht="9.75">
      <c r="F863" s="158"/>
    </row>
    <row r="864" ht="9.75">
      <c r="F864" s="158"/>
    </row>
    <row r="865" ht="9.75">
      <c r="F865" s="158"/>
    </row>
    <row r="866" ht="9.75">
      <c r="F866" s="158"/>
    </row>
    <row r="867" ht="9.75">
      <c r="F867" s="158"/>
    </row>
    <row r="868" ht="9.75">
      <c r="F868" s="158"/>
    </row>
    <row r="869" ht="9.75">
      <c r="F869" s="158"/>
    </row>
    <row r="870" ht="9.75">
      <c r="F870" s="158"/>
    </row>
    <row r="871" ht="9.75">
      <c r="F871" s="158"/>
    </row>
    <row r="872" ht="9.75">
      <c r="F872" s="158"/>
    </row>
    <row r="873" ht="9.75">
      <c r="F873" s="158"/>
    </row>
    <row r="874" ht="9.75">
      <c r="F874" s="158"/>
    </row>
    <row r="875" ht="9.75">
      <c r="F875" s="158"/>
    </row>
    <row r="876" ht="9.75">
      <c r="F876" s="158"/>
    </row>
    <row r="877" ht="9.75">
      <c r="F877" s="158"/>
    </row>
    <row r="878" ht="9.75">
      <c r="F878" s="158"/>
    </row>
    <row r="879" ht="9.75">
      <c r="F879" s="158"/>
    </row>
    <row r="880" ht="9.75">
      <c r="F880" s="158"/>
    </row>
    <row r="881" ht="9.75">
      <c r="F881" s="158"/>
    </row>
    <row r="882" ht="9.75">
      <c r="F882" s="158"/>
    </row>
    <row r="883" ht="9.75">
      <c r="F883" s="158"/>
    </row>
    <row r="884" ht="9.75">
      <c r="F884" s="158"/>
    </row>
    <row r="885" ht="9.75">
      <c r="F885" s="158"/>
    </row>
    <row r="886" ht="9.75">
      <c r="F886" s="158"/>
    </row>
    <row r="887" ht="9.75">
      <c r="F887" s="158"/>
    </row>
    <row r="888" ht="9.75">
      <c r="F888" s="158"/>
    </row>
    <row r="889" ht="9.75">
      <c r="F889" s="158"/>
    </row>
    <row r="890" ht="9.75">
      <c r="F890" s="158"/>
    </row>
    <row r="891" ht="9.75">
      <c r="F891" s="158"/>
    </row>
    <row r="892" ht="9.75">
      <c r="F892" s="158"/>
    </row>
    <row r="893" ht="9.75">
      <c r="F893" s="158"/>
    </row>
    <row r="894" ht="9.75">
      <c r="F894" s="158"/>
    </row>
    <row r="895" ht="9.75">
      <c r="F895" s="158"/>
    </row>
    <row r="896" ht="9.75">
      <c r="F896" s="158"/>
    </row>
    <row r="897" ht="9.75">
      <c r="F897" s="158"/>
    </row>
    <row r="898" ht="9.75">
      <c r="F898" s="158"/>
    </row>
    <row r="899" ht="9.75">
      <c r="F899" s="158"/>
    </row>
    <row r="900" ht="9.75">
      <c r="F900" s="158"/>
    </row>
    <row r="901" ht="9.75">
      <c r="F901" s="158"/>
    </row>
    <row r="902" ht="9.75">
      <c r="F902" s="158"/>
    </row>
    <row r="903" ht="9.75">
      <c r="F903" s="158"/>
    </row>
    <row r="904" ht="9.75">
      <c r="F904" s="158"/>
    </row>
    <row r="905" ht="9.75">
      <c r="F905" s="158"/>
    </row>
    <row r="906" ht="9.75">
      <c r="F906" s="158"/>
    </row>
    <row r="907" ht="9.75">
      <c r="F907" s="158"/>
    </row>
    <row r="908" ht="9.75">
      <c r="F908" s="158"/>
    </row>
    <row r="909" ht="9.75">
      <c r="F909" s="158"/>
    </row>
    <row r="910" ht="9.75">
      <c r="F910" s="158"/>
    </row>
    <row r="911" ht="9.75">
      <c r="F911" s="158"/>
    </row>
    <row r="912" ht="9.75">
      <c r="F912" s="158"/>
    </row>
    <row r="913" ht="9.75">
      <c r="F913" s="158"/>
    </row>
    <row r="914" ht="9.75">
      <c r="F914" s="158"/>
    </row>
    <row r="915" ht="9.75">
      <c r="F915" s="158"/>
    </row>
    <row r="916" ht="9.75">
      <c r="F916" s="158"/>
    </row>
    <row r="917" ht="9.75">
      <c r="F917" s="158"/>
    </row>
    <row r="918" ht="9.75">
      <c r="F918" s="158"/>
    </row>
    <row r="919" ht="9.75">
      <c r="F919" s="158"/>
    </row>
    <row r="920" ht="9.75">
      <c r="F920" s="158"/>
    </row>
    <row r="921" ht="9.75">
      <c r="F921" s="158"/>
    </row>
    <row r="922" ht="9.75">
      <c r="F922" s="158"/>
    </row>
    <row r="923" ht="9.75">
      <c r="F923" s="158"/>
    </row>
    <row r="924" ht="9.75">
      <c r="F924" s="158"/>
    </row>
    <row r="925" ht="9.75">
      <c r="F925" s="158"/>
    </row>
    <row r="926" ht="9.75">
      <c r="F926" s="158"/>
    </row>
    <row r="927" ht="9.75">
      <c r="F927" s="158"/>
    </row>
    <row r="928" ht="9.75">
      <c r="F928" s="158"/>
    </row>
    <row r="929" ht="9.75">
      <c r="F929" s="158"/>
    </row>
    <row r="930" ht="9.75">
      <c r="F930" s="158"/>
    </row>
    <row r="931" ht="9.75">
      <c r="F931" s="158"/>
    </row>
    <row r="932" ht="9.75">
      <c r="F932" s="158"/>
    </row>
    <row r="933" ht="9.75">
      <c r="F933" s="158"/>
    </row>
    <row r="934" ht="9.75">
      <c r="F934" s="158"/>
    </row>
    <row r="935" ht="9.75">
      <c r="F935" s="158"/>
    </row>
    <row r="936" ht="9.75">
      <c r="F936" s="158"/>
    </row>
    <row r="937" ht="9.75">
      <c r="F937" s="158"/>
    </row>
    <row r="938" ht="9.75">
      <c r="F938" s="158"/>
    </row>
    <row r="939" ht="9.75">
      <c r="F939" s="158"/>
    </row>
    <row r="940" ht="9.75">
      <c r="F940" s="158"/>
    </row>
    <row r="941" ht="9.75">
      <c r="F941" s="158"/>
    </row>
    <row r="942" ht="9.75">
      <c r="F942" s="158"/>
    </row>
    <row r="943" ht="9.75">
      <c r="F943" s="158"/>
    </row>
    <row r="944" ht="9.75">
      <c r="F944" s="158"/>
    </row>
    <row r="945" ht="9.75">
      <c r="F945" s="158"/>
    </row>
    <row r="946" ht="9.75">
      <c r="F946" s="158"/>
    </row>
    <row r="947" ht="9.75">
      <c r="F947" s="158"/>
    </row>
    <row r="948" ht="9.75">
      <c r="F948" s="158"/>
    </row>
    <row r="949" ht="9.75">
      <c r="F949" s="158"/>
    </row>
    <row r="950" ht="9.75">
      <c r="F950" s="158"/>
    </row>
    <row r="951" ht="9.75">
      <c r="F951" s="158"/>
    </row>
    <row r="952" ht="9.75">
      <c r="F952" s="158"/>
    </row>
    <row r="953" ht="9.75">
      <c r="F953" s="158"/>
    </row>
    <row r="954" ht="9.75">
      <c r="F954" s="158"/>
    </row>
    <row r="955" ht="9.75">
      <c r="F955" s="158"/>
    </row>
    <row r="956" ht="9.75">
      <c r="F956" s="158"/>
    </row>
    <row r="957" ht="9.75">
      <c r="F957" s="158"/>
    </row>
    <row r="958" ht="9.75">
      <c r="F958" s="158"/>
    </row>
    <row r="959" ht="9.75">
      <c r="F959" s="158"/>
    </row>
    <row r="960" ht="9.75">
      <c r="F960" s="158"/>
    </row>
    <row r="961" ht="9.75">
      <c r="F961" s="158"/>
    </row>
    <row r="962" ht="9.75">
      <c r="F962" s="158"/>
    </row>
    <row r="963" ht="9.75">
      <c r="F963" s="158"/>
    </row>
    <row r="964" ht="9.75">
      <c r="F964" s="158"/>
    </row>
    <row r="965" ht="9.75">
      <c r="F965" s="158"/>
    </row>
    <row r="966" ht="9.75">
      <c r="F966" s="158"/>
    </row>
    <row r="967" ht="9.75">
      <c r="F967" s="158"/>
    </row>
    <row r="968" ht="9.75">
      <c r="F968" s="158"/>
    </row>
    <row r="969" ht="9.75">
      <c r="F969" s="158"/>
    </row>
    <row r="970" ht="9.75">
      <c r="F970" s="158"/>
    </row>
    <row r="971" ht="9.75">
      <c r="F971" s="158"/>
    </row>
    <row r="972" ht="9.75">
      <c r="F972" s="158"/>
    </row>
    <row r="973" ht="9.75">
      <c r="F973" s="158"/>
    </row>
    <row r="974" ht="9.75">
      <c r="F974" s="158"/>
    </row>
    <row r="975" ht="9.75">
      <c r="F975" s="158"/>
    </row>
    <row r="976" ht="9.75">
      <c r="F976" s="158"/>
    </row>
    <row r="977" ht="9.75">
      <c r="F977" s="158"/>
    </row>
    <row r="978" ht="9.75">
      <c r="F978" s="158"/>
    </row>
    <row r="979" ht="9.75">
      <c r="F979" s="158"/>
    </row>
    <row r="980" ht="9.75">
      <c r="F980" s="158"/>
    </row>
    <row r="981" ht="9.75">
      <c r="F981" s="158"/>
    </row>
    <row r="982" ht="9.75">
      <c r="F982" s="158"/>
    </row>
    <row r="983" ht="9.75">
      <c r="F983" s="158"/>
    </row>
    <row r="984" ht="9.75">
      <c r="F984" s="158"/>
    </row>
    <row r="985" ht="9.75">
      <c r="F985" s="158"/>
    </row>
    <row r="986" ht="9.75">
      <c r="F986" s="158"/>
    </row>
    <row r="987" ht="9.75">
      <c r="F987" s="158"/>
    </row>
    <row r="988" ht="9.75">
      <c r="F988" s="158"/>
    </row>
    <row r="989" ht="9.75">
      <c r="F989" s="158"/>
    </row>
    <row r="990" ht="9.75">
      <c r="F990" s="158"/>
    </row>
    <row r="991" ht="9.75">
      <c r="F991" s="158"/>
    </row>
    <row r="992" ht="9.75">
      <c r="F992" s="158"/>
    </row>
    <row r="993" ht="9.75">
      <c r="F993" s="158"/>
    </row>
    <row r="994" ht="9.75">
      <c r="F994" s="158"/>
    </row>
    <row r="995" ht="9.75">
      <c r="F995" s="158"/>
    </row>
    <row r="996" ht="9.75">
      <c r="F996" s="158"/>
    </row>
    <row r="997" ht="9.75">
      <c r="F997" s="158"/>
    </row>
    <row r="998" ht="9.75">
      <c r="F998" s="158"/>
    </row>
    <row r="999" ht="9.75">
      <c r="F999" s="158"/>
    </row>
    <row r="1000" ht="9.75">
      <c r="F1000" s="158"/>
    </row>
    <row r="1001" ht="9.75">
      <c r="F1001" s="158"/>
    </row>
    <row r="1002" ht="9.75">
      <c r="F1002" s="158"/>
    </row>
    <row r="1003" ht="9.75">
      <c r="F1003" s="158"/>
    </row>
    <row r="1004" ht="9.75">
      <c r="F1004" s="158"/>
    </row>
    <row r="1005" ht="9.75">
      <c r="F1005" s="158"/>
    </row>
    <row r="1006" ht="9.75">
      <c r="F1006" s="158"/>
    </row>
    <row r="1007" ht="9.75">
      <c r="F1007" s="158"/>
    </row>
    <row r="1008" ht="9.75">
      <c r="F1008" s="158"/>
    </row>
    <row r="1009" ht="9.75">
      <c r="F1009" s="158"/>
    </row>
    <row r="1010" ht="9.75">
      <c r="F1010" s="158"/>
    </row>
    <row r="1011" ht="9.75">
      <c r="F1011" s="158"/>
    </row>
    <row r="1012" ht="9.75">
      <c r="F1012" s="158"/>
    </row>
    <row r="1013" ht="9.75">
      <c r="F1013" s="158"/>
    </row>
    <row r="1014" ht="9.75">
      <c r="F1014" s="158"/>
    </row>
    <row r="1015" ht="9.75">
      <c r="F1015" s="158"/>
    </row>
    <row r="1016" ht="9.75">
      <c r="F1016" s="158"/>
    </row>
    <row r="1017" ht="9.75">
      <c r="F1017" s="158"/>
    </row>
    <row r="1018" ht="9.75">
      <c r="F1018" s="158"/>
    </row>
    <row r="1019" ht="9.75">
      <c r="F1019" s="158"/>
    </row>
    <row r="1020" ht="9.75">
      <c r="F1020" s="158"/>
    </row>
    <row r="1021" ht="9.75">
      <c r="F1021" s="158"/>
    </row>
    <row r="1022" ht="9.75">
      <c r="F1022" s="158"/>
    </row>
    <row r="1023" ht="9.75">
      <c r="F1023" s="158"/>
    </row>
    <row r="1024" ht="9.75">
      <c r="F1024" s="158"/>
    </row>
    <row r="1025" ht="9.75">
      <c r="F1025" s="158"/>
    </row>
    <row r="1026" ht="9.75">
      <c r="F1026" s="158"/>
    </row>
    <row r="1027" ht="9.75">
      <c r="F1027" s="158"/>
    </row>
    <row r="1028" ht="9.75">
      <c r="F1028" s="158"/>
    </row>
    <row r="1029" ht="9.75">
      <c r="F1029" s="158"/>
    </row>
    <row r="1030" ht="9.75">
      <c r="F1030" s="158"/>
    </row>
    <row r="1031" ht="9.75">
      <c r="F1031" s="158"/>
    </row>
    <row r="1032" ht="9.75">
      <c r="F1032" s="158"/>
    </row>
    <row r="1033" ht="9.75">
      <c r="F1033" s="158"/>
    </row>
    <row r="1034" ht="9.75">
      <c r="F1034" s="158"/>
    </row>
    <row r="1035" ht="9.75">
      <c r="F1035" s="158"/>
    </row>
    <row r="1036" ht="9.75">
      <c r="F1036" s="158"/>
    </row>
    <row r="1037" ht="9.75">
      <c r="F1037" s="158"/>
    </row>
    <row r="1038" ht="9.75">
      <c r="F1038" s="158"/>
    </row>
    <row r="1039" ht="9.75">
      <c r="F1039" s="158"/>
    </row>
    <row r="1040" ht="9.75">
      <c r="F1040" s="158"/>
    </row>
    <row r="1041" ht="9.75">
      <c r="F1041" s="158"/>
    </row>
    <row r="1042" ht="9.75">
      <c r="F1042" s="158"/>
    </row>
    <row r="1043" ht="9.75">
      <c r="F1043" s="158"/>
    </row>
    <row r="1044" ht="9.75">
      <c r="F1044" s="158"/>
    </row>
    <row r="1045" ht="9.75">
      <c r="F1045" s="158"/>
    </row>
    <row r="1046" ht="9.75">
      <c r="F1046" s="158"/>
    </row>
    <row r="1047" ht="9.75">
      <c r="F1047" s="158"/>
    </row>
    <row r="1048" ht="9.75">
      <c r="F1048" s="158"/>
    </row>
    <row r="1049" ht="9.75">
      <c r="F1049" s="158"/>
    </row>
    <row r="1050" ht="9.75">
      <c r="F1050" s="158"/>
    </row>
    <row r="1051" ht="9.75">
      <c r="F1051" s="158"/>
    </row>
    <row r="1052" ht="9.75">
      <c r="F1052" s="158"/>
    </row>
    <row r="1053" ht="9.75">
      <c r="F1053" s="158"/>
    </row>
    <row r="1054" ht="9.75">
      <c r="F1054" s="158"/>
    </row>
    <row r="1055" ht="9.75">
      <c r="F1055" s="158"/>
    </row>
    <row r="1056" ht="9.75">
      <c r="F1056" s="158"/>
    </row>
    <row r="1057" ht="9.75">
      <c r="F1057" s="158"/>
    </row>
    <row r="1058" ht="9.75">
      <c r="F1058" s="158"/>
    </row>
    <row r="1059" ht="9.75">
      <c r="F1059" s="158"/>
    </row>
    <row r="1060" ht="9.75">
      <c r="F1060" s="158"/>
    </row>
    <row r="1061" ht="9.75">
      <c r="F1061" s="158"/>
    </row>
    <row r="1062" ht="9.75">
      <c r="F1062" s="158"/>
    </row>
    <row r="1063" ht="9.75">
      <c r="F1063" s="158"/>
    </row>
    <row r="1064" ht="9.75">
      <c r="F1064" s="158"/>
    </row>
    <row r="1065" ht="9.75">
      <c r="F1065" s="158"/>
    </row>
    <row r="1066" ht="9.75">
      <c r="F1066" s="158"/>
    </row>
    <row r="1067" ht="9.75">
      <c r="F1067" s="158"/>
    </row>
    <row r="1068" ht="9.75">
      <c r="F1068" s="158"/>
    </row>
    <row r="1069" ht="9.75">
      <c r="F1069" s="158"/>
    </row>
    <row r="1070" ht="9.75">
      <c r="F1070" s="158"/>
    </row>
    <row r="1071" ht="9.75">
      <c r="F1071" s="158"/>
    </row>
    <row r="1072" ht="9.75">
      <c r="F1072" s="158"/>
    </row>
    <row r="1073" ht="9.75">
      <c r="F1073" s="158"/>
    </row>
    <row r="1074" ht="9.75">
      <c r="F1074" s="158"/>
    </row>
    <row r="1075" ht="9.75">
      <c r="F1075" s="158"/>
    </row>
    <row r="1076" ht="9.75">
      <c r="F1076" s="158"/>
    </row>
    <row r="1077" ht="9.75">
      <c r="F1077" s="158"/>
    </row>
    <row r="1078" ht="9.75">
      <c r="F1078" s="158"/>
    </row>
    <row r="1079" ht="9.75">
      <c r="F1079" s="158"/>
    </row>
    <row r="1080" ht="9.75">
      <c r="F1080" s="158"/>
    </row>
    <row r="1081" ht="9.75">
      <c r="F1081" s="158"/>
    </row>
    <row r="1082" ht="9.75">
      <c r="F1082" s="158"/>
    </row>
    <row r="1083" ht="9.75">
      <c r="F1083" s="158"/>
    </row>
    <row r="1084" ht="9.75">
      <c r="F1084" s="158"/>
    </row>
    <row r="1085" ht="9.75">
      <c r="F1085" s="158"/>
    </row>
    <row r="1086" ht="9.75">
      <c r="F1086" s="158"/>
    </row>
    <row r="1087" ht="9.75">
      <c r="F1087" s="158"/>
    </row>
    <row r="1088" ht="9.75">
      <c r="F1088" s="158"/>
    </row>
    <row r="1089" ht="9.75">
      <c r="F1089" s="158"/>
    </row>
    <row r="1090" ht="9.75">
      <c r="F1090" s="158"/>
    </row>
    <row r="1091" ht="9.75">
      <c r="F1091" s="158"/>
    </row>
    <row r="1092" ht="9.75">
      <c r="F1092" s="158"/>
    </row>
    <row r="1093" ht="9.75">
      <c r="F1093" s="158"/>
    </row>
    <row r="1094" ht="9.75">
      <c r="F1094" s="158"/>
    </row>
    <row r="1095" ht="9.75">
      <c r="F1095" s="158"/>
    </row>
    <row r="1096" ht="9.75">
      <c r="F1096" s="158"/>
    </row>
    <row r="1097" ht="9.75">
      <c r="F1097" s="158"/>
    </row>
    <row r="1098" ht="9.75">
      <c r="F1098" s="158"/>
    </row>
    <row r="1099" ht="9.75">
      <c r="F1099" s="158"/>
    </row>
    <row r="1100" ht="9.75">
      <c r="F1100" s="158"/>
    </row>
    <row r="1101" ht="9.75">
      <c r="F1101" s="158"/>
    </row>
    <row r="1102" ht="9.75">
      <c r="F1102" s="158"/>
    </row>
    <row r="1103" ht="9.75">
      <c r="F1103" s="158"/>
    </row>
    <row r="1104" ht="9.75">
      <c r="F1104" s="158"/>
    </row>
    <row r="1105" ht="9.75">
      <c r="F1105" s="158"/>
    </row>
    <row r="1106" ht="9.75">
      <c r="F1106" s="158"/>
    </row>
    <row r="1107" ht="9.75">
      <c r="F1107" s="158"/>
    </row>
    <row r="1108" ht="9.75">
      <c r="F1108" s="158"/>
    </row>
    <row r="1109" ht="9.75">
      <c r="F1109" s="158"/>
    </row>
    <row r="1110" ht="9.75">
      <c r="F1110" s="158"/>
    </row>
    <row r="1111" ht="9.75">
      <c r="F1111" s="158"/>
    </row>
    <row r="1112" ht="9.75">
      <c r="F1112" s="158"/>
    </row>
    <row r="1113" ht="9.75">
      <c r="F1113" s="158"/>
    </row>
    <row r="1114" ht="9.75">
      <c r="F1114" s="158"/>
    </row>
    <row r="1115" ht="9.75">
      <c r="F1115" s="158"/>
    </row>
    <row r="1116" ht="9.75">
      <c r="F1116" s="158"/>
    </row>
    <row r="1117" ht="9.75">
      <c r="F1117" s="158"/>
    </row>
    <row r="1118" ht="9.75">
      <c r="F1118" s="158"/>
    </row>
    <row r="1119" ht="9.75">
      <c r="F1119" s="158"/>
    </row>
    <row r="1120" ht="9.75">
      <c r="F1120" s="158"/>
    </row>
    <row r="1121" ht="9.75">
      <c r="F1121" s="158"/>
    </row>
    <row r="1122" ht="9.75">
      <c r="F1122" s="158"/>
    </row>
    <row r="1123" ht="9.75">
      <c r="F1123" s="158"/>
    </row>
    <row r="1124" ht="9.75">
      <c r="F1124" s="158"/>
    </row>
    <row r="1125" ht="9.75">
      <c r="F1125" s="158"/>
    </row>
    <row r="1126" ht="9.75">
      <c r="F1126" s="158"/>
    </row>
    <row r="1127" ht="9.75">
      <c r="F1127" s="158"/>
    </row>
    <row r="1128" ht="9.75">
      <c r="F1128" s="158"/>
    </row>
    <row r="1129" ht="9.75">
      <c r="F1129" s="158"/>
    </row>
    <row r="1130" ht="9.75">
      <c r="F1130" s="158"/>
    </row>
    <row r="1131" ht="9.75">
      <c r="F1131" s="158"/>
    </row>
    <row r="1132" ht="9.75">
      <c r="F1132" s="158"/>
    </row>
    <row r="1133" ht="9.75">
      <c r="F1133" s="158"/>
    </row>
    <row r="1134" ht="9.75">
      <c r="F1134" s="158"/>
    </row>
    <row r="1135" ht="9.75">
      <c r="F1135" s="158"/>
    </row>
    <row r="1136" ht="9.75">
      <c r="F1136" s="158"/>
    </row>
    <row r="1137" ht="9.75">
      <c r="F1137" s="158"/>
    </row>
    <row r="1138" ht="9.75">
      <c r="F1138" s="158"/>
    </row>
    <row r="1139" ht="9.75">
      <c r="F1139" s="158"/>
    </row>
    <row r="1140" ht="9.75">
      <c r="F1140" s="158"/>
    </row>
    <row r="1141" ht="9.75">
      <c r="F1141" s="158"/>
    </row>
    <row r="1142" ht="9.75">
      <c r="F1142" s="158"/>
    </row>
    <row r="1143" ht="9.75">
      <c r="F1143" s="158"/>
    </row>
    <row r="1144" ht="9.75">
      <c r="F1144" s="158"/>
    </row>
    <row r="1145" ht="9.75">
      <c r="F1145" s="158"/>
    </row>
    <row r="1146" ht="9.75">
      <c r="F1146" s="158"/>
    </row>
    <row r="1147" ht="9.75">
      <c r="F1147" s="158"/>
    </row>
    <row r="1148" ht="9.75">
      <c r="F1148" s="158"/>
    </row>
    <row r="1149" ht="9.75">
      <c r="F1149" s="158"/>
    </row>
    <row r="1150" ht="9.75">
      <c r="F1150" s="158"/>
    </row>
    <row r="1151" ht="9.75">
      <c r="F1151" s="158"/>
    </row>
    <row r="1152" ht="9.75">
      <c r="F1152" s="158"/>
    </row>
    <row r="1153" ht="9.75">
      <c r="F1153" s="158"/>
    </row>
    <row r="1154" ht="9.75">
      <c r="F1154" s="158"/>
    </row>
    <row r="1155" ht="9.75">
      <c r="F1155" s="158"/>
    </row>
    <row r="1156" ht="9.75">
      <c r="F1156" s="158"/>
    </row>
    <row r="1157" ht="9.75">
      <c r="F1157" s="158"/>
    </row>
    <row r="1158" ht="9.75">
      <c r="F1158" s="158"/>
    </row>
    <row r="1159" ht="9.75">
      <c r="F1159" s="158"/>
    </row>
    <row r="1160" ht="9.75">
      <c r="F1160" s="158"/>
    </row>
    <row r="1161" ht="9.75">
      <c r="F1161" s="158"/>
    </row>
    <row r="1162" ht="9.75">
      <c r="F1162" s="158"/>
    </row>
    <row r="1163" ht="9.75">
      <c r="F1163" s="158"/>
    </row>
    <row r="1164" ht="9.75">
      <c r="F1164" s="158"/>
    </row>
    <row r="1165" ht="9.75">
      <c r="F1165" s="158"/>
    </row>
    <row r="1166" ht="9.75">
      <c r="F1166" s="158"/>
    </row>
    <row r="1167" ht="9.75">
      <c r="F1167" s="158"/>
    </row>
    <row r="1168" ht="9.75">
      <c r="F1168" s="158"/>
    </row>
    <row r="1169" ht="9.75">
      <c r="F1169" s="158"/>
    </row>
    <row r="1170" ht="9.75">
      <c r="F1170" s="158"/>
    </row>
    <row r="1171" ht="9.75">
      <c r="F1171" s="158"/>
    </row>
    <row r="1172" ht="9.75">
      <c r="F1172" s="158"/>
    </row>
    <row r="1173" ht="9.75">
      <c r="F1173" s="158"/>
    </row>
    <row r="1174" ht="9.75">
      <c r="F1174" s="158"/>
    </row>
    <row r="1175" ht="9.75">
      <c r="F1175" s="158"/>
    </row>
    <row r="1176" ht="9.75">
      <c r="F1176" s="158"/>
    </row>
    <row r="1177" ht="9.75">
      <c r="F1177" s="158"/>
    </row>
    <row r="1178" ht="9.75">
      <c r="F1178" s="158"/>
    </row>
    <row r="1179" ht="9.75">
      <c r="F1179" s="158"/>
    </row>
    <row r="1180" ht="9.75">
      <c r="F1180" s="158"/>
    </row>
    <row r="1181" ht="9.75">
      <c r="F1181" s="158"/>
    </row>
    <row r="1182" ht="9.75">
      <c r="F1182" s="158"/>
    </row>
    <row r="1183" ht="9.75">
      <c r="F1183" s="158"/>
    </row>
    <row r="1184" ht="9.75">
      <c r="F1184" s="158"/>
    </row>
    <row r="1185" ht="9.75">
      <c r="F1185" s="158"/>
    </row>
  </sheetData>
  <sheetProtection password="9F76" sheet="1" objects="1" scenarios="1" formatCells="0" formatColumns="0" formatRows="0" insertColumns="0" insertRows="0"/>
  <mergeCells count="94">
    <mergeCell ref="A6:B6"/>
    <mergeCell ref="C6:E6"/>
    <mergeCell ref="C8:C9"/>
    <mergeCell ref="D8:E8"/>
    <mergeCell ref="A8:B9"/>
    <mergeCell ref="A1:E1"/>
    <mergeCell ref="A4:B4"/>
    <mergeCell ref="C4:E4"/>
    <mergeCell ref="A5:B5"/>
    <mergeCell ref="C5:E5"/>
    <mergeCell ref="A3:B3"/>
    <mergeCell ref="C3:E3"/>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90:B90"/>
    <mergeCell ref="A91:B91"/>
    <mergeCell ref="A86:B86"/>
    <mergeCell ref="A87:B87"/>
    <mergeCell ref="A88:B88"/>
    <mergeCell ref="A89:B89"/>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82"/>
  <sheetViews>
    <sheetView workbookViewId="0" topLeftCell="A1">
      <selection activeCell="A7" sqref="A7:B8"/>
    </sheetView>
  </sheetViews>
  <sheetFormatPr defaultColWidth="9.140625" defaultRowHeight="12.75"/>
  <cols>
    <col min="2" max="2" width="11.421875" style="0" customWidth="1"/>
  </cols>
  <sheetData>
    <row r="1" spans="1:19" ht="12.75">
      <c r="A1" s="836" t="s">
        <v>946</v>
      </c>
      <c r="B1" s="836"/>
      <c r="C1" s="836"/>
      <c r="D1" s="836"/>
      <c r="E1" s="836"/>
      <c r="F1" s="837"/>
      <c r="G1" s="837"/>
      <c r="H1" s="837"/>
      <c r="I1" s="837"/>
      <c r="J1" s="837"/>
      <c r="K1" s="837"/>
      <c r="L1" s="837"/>
      <c r="M1" s="837"/>
      <c r="N1" s="838"/>
      <c r="O1" s="838"/>
      <c r="P1" s="838"/>
      <c r="Q1" s="838"/>
      <c r="R1" s="838"/>
      <c r="S1" s="838"/>
    </row>
    <row r="2" spans="1:19" s="36" customFormat="1" ht="15.75">
      <c r="A2" s="685" t="s">
        <v>295</v>
      </c>
      <c r="B2" s="686"/>
      <c r="C2" s="828"/>
      <c r="D2" s="829"/>
      <c r="E2" s="829"/>
      <c r="F2" s="829"/>
      <c r="G2" s="829"/>
      <c r="H2" s="829"/>
      <c r="I2" s="829"/>
      <c r="J2" s="829"/>
      <c r="K2" s="829"/>
      <c r="L2" s="829"/>
      <c r="M2" s="829"/>
      <c r="N2" s="829"/>
      <c r="O2" s="829"/>
      <c r="P2" s="829"/>
      <c r="Q2" s="829"/>
      <c r="R2" s="829"/>
      <c r="S2" s="829"/>
    </row>
    <row r="3" spans="1:19" s="37" customFormat="1" ht="38.25" customHeight="1">
      <c r="A3" s="886" t="s">
        <v>294</v>
      </c>
      <c r="B3" s="887"/>
      <c r="C3" s="828"/>
      <c r="D3" s="829"/>
      <c r="E3" s="829"/>
      <c r="F3" s="829"/>
      <c r="G3" s="829"/>
      <c r="H3" s="829"/>
      <c r="I3" s="829"/>
      <c r="J3" s="829"/>
      <c r="K3" s="829"/>
      <c r="L3" s="829"/>
      <c r="M3" s="829"/>
      <c r="N3" s="829"/>
      <c r="O3" s="829"/>
      <c r="P3" s="829"/>
      <c r="Q3" s="829"/>
      <c r="R3" s="829"/>
      <c r="S3" s="829"/>
    </row>
    <row r="4" spans="1:19" ht="15.75">
      <c r="A4" s="685" t="s">
        <v>672</v>
      </c>
      <c r="B4" s="686"/>
      <c r="C4" s="830" t="str">
        <f>IF(ISBLANK(Polročná_správa!B12),"  ",Polročná_správa!B12)</f>
        <v>CHEMINVEST, a.s.</v>
      </c>
      <c r="D4" s="831"/>
      <c r="E4" s="831"/>
      <c r="F4" s="831"/>
      <c r="G4" s="831"/>
      <c r="H4" s="831"/>
      <c r="I4" s="831"/>
      <c r="J4" s="831"/>
      <c r="K4" s="831"/>
      <c r="L4" s="831"/>
      <c r="M4" s="831"/>
      <c r="N4" s="831"/>
      <c r="O4" s="831"/>
      <c r="P4" s="831"/>
      <c r="Q4" s="831"/>
      <c r="R4" s="831"/>
      <c r="S4" s="831"/>
    </row>
    <row r="5" spans="1:19" ht="15.75">
      <c r="A5" s="685" t="s">
        <v>407</v>
      </c>
      <c r="B5" s="689"/>
      <c r="C5" s="830" t="str">
        <f>IF(ISBLANK(Polročná_správa!E6),"  ",Polročná_správa!E6)</f>
        <v>00677957</v>
      </c>
      <c r="D5" s="831"/>
      <c r="E5" s="831"/>
      <c r="F5" s="831"/>
      <c r="G5" s="831"/>
      <c r="H5" s="831"/>
      <c r="I5" s="831"/>
      <c r="J5" s="831"/>
      <c r="K5" s="831"/>
      <c r="L5" s="831"/>
      <c r="M5" s="831"/>
      <c r="N5" s="831"/>
      <c r="O5" s="831"/>
      <c r="P5" s="831"/>
      <c r="Q5" s="831"/>
      <c r="R5" s="831"/>
      <c r="S5" s="831"/>
    </row>
    <row r="6" spans="1:19" ht="12.75">
      <c r="A6" s="38"/>
      <c r="B6" s="39"/>
      <c r="C6" s="40"/>
      <c r="D6" s="38"/>
      <c r="E6" s="38"/>
      <c r="F6" s="37"/>
      <c r="G6" s="37"/>
      <c r="H6" s="37"/>
      <c r="I6" s="37"/>
      <c r="J6" s="37"/>
      <c r="K6" s="37"/>
      <c r="L6" s="37"/>
      <c r="M6" s="37"/>
      <c r="N6" s="37"/>
      <c r="O6" s="37"/>
      <c r="P6" s="37"/>
      <c r="Q6" s="37"/>
      <c r="R6" s="37"/>
      <c r="S6" s="37"/>
    </row>
    <row r="7" spans="1:19" ht="12.75">
      <c r="A7" s="839" t="s">
        <v>635</v>
      </c>
      <c r="B7" s="840"/>
      <c r="C7" s="832"/>
      <c r="D7" s="849"/>
      <c r="E7" s="832"/>
      <c r="F7" s="849"/>
      <c r="G7" s="832"/>
      <c r="H7" s="849"/>
      <c r="I7" s="832"/>
      <c r="J7" s="849"/>
      <c r="K7" s="833"/>
      <c r="L7" s="832"/>
      <c r="M7" s="833"/>
      <c r="N7" s="832"/>
      <c r="O7" s="833"/>
      <c r="P7" s="832"/>
      <c r="Q7" s="833"/>
      <c r="R7" s="832"/>
      <c r="S7" s="833"/>
    </row>
    <row r="8" spans="1:19" ht="12.75">
      <c r="A8" s="841"/>
      <c r="B8" s="842"/>
      <c r="C8" s="855"/>
      <c r="D8" s="850"/>
      <c r="E8" s="855"/>
      <c r="F8" s="850"/>
      <c r="G8" s="855"/>
      <c r="H8" s="850"/>
      <c r="I8" s="834"/>
      <c r="J8" s="850"/>
      <c r="K8" s="835"/>
      <c r="L8" s="834"/>
      <c r="M8" s="835"/>
      <c r="N8" s="834"/>
      <c r="O8" s="835"/>
      <c r="P8" s="834"/>
      <c r="Q8" s="835"/>
      <c r="R8" s="834"/>
      <c r="S8" s="835"/>
    </row>
    <row r="9" spans="1:19" ht="12.75">
      <c r="A9" s="843"/>
      <c r="B9" s="844"/>
      <c r="C9" s="884"/>
      <c r="D9" s="885"/>
      <c r="E9" s="884"/>
      <c r="F9" s="885"/>
      <c r="G9" s="884"/>
      <c r="H9" s="885"/>
      <c r="I9" s="852"/>
      <c r="J9" s="853"/>
      <c r="K9" s="854"/>
      <c r="L9" s="826"/>
      <c r="M9" s="827"/>
      <c r="N9" s="826"/>
      <c r="O9" s="827"/>
      <c r="P9" s="826"/>
      <c r="Q9" s="827"/>
      <c r="R9" s="826"/>
      <c r="S9" s="827"/>
    </row>
    <row r="10" spans="1:19" ht="12.75">
      <c r="A10" s="843"/>
      <c r="B10" s="844"/>
      <c r="C10" s="884"/>
      <c r="D10" s="885"/>
      <c r="E10" s="884"/>
      <c r="F10" s="885"/>
      <c r="G10" s="884"/>
      <c r="H10" s="885"/>
      <c r="I10" s="852"/>
      <c r="J10" s="853"/>
      <c r="K10" s="854"/>
      <c r="L10" s="826"/>
      <c r="M10" s="827"/>
      <c r="N10" s="826"/>
      <c r="O10" s="827"/>
      <c r="P10" s="826"/>
      <c r="Q10" s="827"/>
      <c r="R10" s="826"/>
      <c r="S10" s="827"/>
    </row>
    <row r="11" spans="1:19" ht="12.75">
      <c r="A11" s="843"/>
      <c r="B11" s="844"/>
      <c r="C11" s="884"/>
      <c r="D11" s="885"/>
      <c r="E11" s="884"/>
      <c r="F11" s="885"/>
      <c r="G11" s="884"/>
      <c r="H11" s="885"/>
      <c r="I11" s="852"/>
      <c r="J11" s="853"/>
      <c r="K11" s="854"/>
      <c r="L11" s="826"/>
      <c r="M11" s="827"/>
      <c r="N11" s="826"/>
      <c r="O11" s="827"/>
      <c r="P11" s="826"/>
      <c r="Q11" s="827"/>
      <c r="R11" s="826"/>
      <c r="S11" s="827"/>
    </row>
    <row r="12" spans="1:19" ht="12.75">
      <c r="A12" s="843"/>
      <c r="B12" s="844"/>
      <c r="C12" s="884"/>
      <c r="D12" s="885"/>
      <c r="E12" s="884"/>
      <c r="F12" s="885"/>
      <c r="G12" s="884"/>
      <c r="H12" s="885"/>
      <c r="I12" s="852"/>
      <c r="J12" s="853"/>
      <c r="K12" s="854"/>
      <c r="L12" s="826"/>
      <c r="M12" s="827"/>
      <c r="N12" s="826"/>
      <c r="O12" s="827"/>
      <c r="P12" s="826"/>
      <c r="Q12" s="827"/>
      <c r="R12" s="826"/>
      <c r="S12" s="827"/>
    </row>
    <row r="13" spans="1:19" ht="12.75">
      <c r="A13" s="843"/>
      <c r="B13" s="844"/>
      <c r="C13" s="884"/>
      <c r="D13" s="885"/>
      <c r="E13" s="884"/>
      <c r="F13" s="885"/>
      <c r="G13" s="884"/>
      <c r="H13" s="885"/>
      <c r="I13" s="852"/>
      <c r="J13" s="853"/>
      <c r="K13" s="854"/>
      <c r="L13" s="826"/>
      <c r="M13" s="827"/>
      <c r="N13" s="826"/>
      <c r="O13" s="827"/>
      <c r="P13" s="826"/>
      <c r="Q13" s="827"/>
      <c r="R13" s="826"/>
      <c r="S13" s="827"/>
    </row>
    <row r="14" spans="1:19" ht="12.75">
      <c r="A14" s="843"/>
      <c r="B14" s="844"/>
      <c r="C14" s="884"/>
      <c r="D14" s="885"/>
      <c r="E14" s="884"/>
      <c r="F14" s="885"/>
      <c r="G14" s="884"/>
      <c r="H14" s="885"/>
      <c r="I14" s="852"/>
      <c r="J14" s="853"/>
      <c r="K14" s="854"/>
      <c r="L14" s="826"/>
      <c r="M14" s="827"/>
      <c r="N14" s="826"/>
      <c r="O14" s="827"/>
      <c r="P14" s="826"/>
      <c r="Q14" s="827"/>
      <c r="R14" s="826"/>
      <c r="S14" s="827"/>
    </row>
    <row r="15" spans="1:19" ht="12.75">
      <c r="A15" s="843"/>
      <c r="B15" s="844"/>
      <c r="C15" s="884"/>
      <c r="D15" s="885"/>
      <c r="E15" s="884"/>
      <c r="F15" s="885"/>
      <c r="G15" s="884"/>
      <c r="H15" s="885"/>
      <c r="I15" s="852"/>
      <c r="J15" s="853"/>
      <c r="K15" s="854"/>
      <c r="L15" s="826"/>
      <c r="M15" s="827"/>
      <c r="N15" s="826"/>
      <c r="O15" s="827"/>
      <c r="P15" s="826"/>
      <c r="Q15" s="827"/>
      <c r="R15" s="826"/>
      <c r="S15" s="827"/>
    </row>
    <row r="16" spans="1:19" ht="12.75">
      <c r="A16" s="843"/>
      <c r="B16" s="844"/>
      <c r="C16" s="884"/>
      <c r="D16" s="885"/>
      <c r="E16" s="884"/>
      <c r="F16" s="885"/>
      <c r="G16" s="884"/>
      <c r="H16" s="885"/>
      <c r="I16" s="852"/>
      <c r="J16" s="853"/>
      <c r="K16" s="854"/>
      <c r="L16" s="826"/>
      <c r="M16" s="827"/>
      <c r="N16" s="826"/>
      <c r="O16" s="827"/>
      <c r="P16" s="826"/>
      <c r="Q16" s="827"/>
      <c r="R16" s="826"/>
      <c r="S16" s="827"/>
    </row>
    <row r="17" spans="1:19" ht="12.75">
      <c r="A17" s="843"/>
      <c r="B17" s="844"/>
      <c r="C17" s="884"/>
      <c r="D17" s="885"/>
      <c r="E17" s="884"/>
      <c r="F17" s="885"/>
      <c r="G17" s="884"/>
      <c r="H17" s="885"/>
      <c r="I17" s="852"/>
      <c r="J17" s="853"/>
      <c r="K17" s="854"/>
      <c r="L17" s="826"/>
      <c r="M17" s="827"/>
      <c r="N17" s="826"/>
      <c r="O17" s="827"/>
      <c r="P17" s="826"/>
      <c r="Q17" s="827"/>
      <c r="R17" s="826"/>
      <c r="S17" s="827"/>
    </row>
    <row r="18" spans="1:19" ht="12.75">
      <c r="A18" s="843"/>
      <c r="B18" s="844"/>
      <c r="C18" s="884"/>
      <c r="D18" s="885"/>
      <c r="E18" s="884"/>
      <c r="F18" s="885"/>
      <c r="G18" s="884"/>
      <c r="H18" s="885"/>
      <c r="I18" s="852"/>
      <c r="J18" s="853"/>
      <c r="K18" s="854"/>
      <c r="L18" s="826"/>
      <c r="M18" s="827"/>
      <c r="N18" s="826"/>
      <c r="O18" s="827"/>
      <c r="P18" s="826"/>
      <c r="Q18" s="827"/>
      <c r="R18" s="826"/>
      <c r="S18" s="827"/>
    </row>
    <row r="19" spans="1:19" ht="12.75">
      <c r="A19" s="843"/>
      <c r="B19" s="844"/>
      <c r="C19" s="884"/>
      <c r="D19" s="885"/>
      <c r="E19" s="884"/>
      <c r="F19" s="885"/>
      <c r="G19" s="884"/>
      <c r="H19" s="885"/>
      <c r="I19" s="852"/>
      <c r="J19" s="853"/>
      <c r="K19" s="854"/>
      <c r="L19" s="826"/>
      <c r="M19" s="827"/>
      <c r="N19" s="826"/>
      <c r="O19" s="827"/>
      <c r="P19" s="826"/>
      <c r="Q19" s="827"/>
      <c r="R19" s="826"/>
      <c r="S19" s="827"/>
    </row>
    <row r="20" spans="1:19" ht="12.75">
      <c r="A20" s="843"/>
      <c r="B20" s="844"/>
      <c r="C20" s="884"/>
      <c r="D20" s="885"/>
      <c r="E20" s="884"/>
      <c r="F20" s="885"/>
      <c r="G20" s="884"/>
      <c r="H20" s="885"/>
      <c r="I20" s="852"/>
      <c r="J20" s="853"/>
      <c r="K20" s="854"/>
      <c r="L20" s="826"/>
      <c r="M20" s="827"/>
      <c r="N20" s="826"/>
      <c r="O20" s="827"/>
      <c r="P20" s="826"/>
      <c r="Q20" s="827"/>
      <c r="R20" s="826"/>
      <c r="S20" s="827"/>
    </row>
    <row r="21" spans="1:19" ht="12.75">
      <c r="A21" s="843"/>
      <c r="B21" s="844"/>
      <c r="C21" s="884"/>
      <c r="D21" s="885"/>
      <c r="E21" s="884"/>
      <c r="F21" s="885"/>
      <c r="G21" s="884"/>
      <c r="H21" s="885"/>
      <c r="I21" s="852"/>
      <c r="J21" s="853"/>
      <c r="K21" s="854"/>
      <c r="L21" s="826"/>
      <c r="M21" s="827"/>
      <c r="N21" s="826"/>
      <c r="O21" s="827"/>
      <c r="P21" s="826"/>
      <c r="Q21" s="827"/>
      <c r="R21" s="826"/>
      <c r="S21" s="827"/>
    </row>
    <row r="22" spans="1:19" ht="12.75">
      <c r="A22" s="843"/>
      <c r="B22" s="844"/>
      <c r="C22" s="884"/>
      <c r="D22" s="885"/>
      <c r="E22" s="884"/>
      <c r="F22" s="885"/>
      <c r="G22" s="884"/>
      <c r="H22" s="885"/>
      <c r="I22" s="852"/>
      <c r="J22" s="853"/>
      <c r="K22" s="854"/>
      <c r="L22" s="826"/>
      <c r="M22" s="827"/>
      <c r="N22" s="826"/>
      <c r="O22" s="827"/>
      <c r="P22" s="826"/>
      <c r="Q22" s="827"/>
      <c r="R22" s="826"/>
      <c r="S22" s="827"/>
    </row>
    <row r="23" spans="1:19" ht="12.75">
      <c r="A23" s="843"/>
      <c r="B23" s="844"/>
      <c r="C23" s="884"/>
      <c r="D23" s="885"/>
      <c r="E23" s="884"/>
      <c r="F23" s="885"/>
      <c r="G23" s="884"/>
      <c r="H23" s="885"/>
      <c r="I23" s="852"/>
      <c r="J23" s="853"/>
      <c r="K23" s="854"/>
      <c r="L23" s="826"/>
      <c r="M23" s="827"/>
      <c r="N23" s="826"/>
      <c r="O23" s="827"/>
      <c r="P23" s="826"/>
      <c r="Q23" s="827"/>
      <c r="R23" s="826"/>
      <c r="S23" s="827"/>
    </row>
    <row r="24" spans="1:19" ht="12.75">
      <c r="A24" s="843"/>
      <c r="B24" s="844"/>
      <c r="C24" s="884"/>
      <c r="D24" s="885"/>
      <c r="E24" s="884"/>
      <c r="F24" s="885"/>
      <c r="G24" s="884"/>
      <c r="H24" s="885"/>
      <c r="I24" s="852"/>
      <c r="J24" s="853"/>
      <c r="K24" s="854"/>
      <c r="L24" s="826"/>
      <c r="M24" s="827"/>
      <c r="N24" s="826"/>
      <c r="O24" s="827"/>
      <c r="P24" s="826"/>
      <c r="Q24" s="827"/>
      <c r="R24" s="826"/>
      <c r="S24" s="827"/>
    </row>
    <row r="25" spans="1:19" ht="12.75">
      <c r="A25" s="843"/>
      <c r="B25" s="844"/>
      <c r="C25" s="884"/>
      <c r="D25" s="885"/>
      <c r="E25" s="884"/>
      <c r="F25" s="885"/>
      <c r="G25" s="884"/>
      <c r="H25" s="885"/>
      <c r="I25" s="852"/>
      <c r="J25" s="853"/>
      <c r="K25" s="854"/>
      <c r="L25" s="826"/>
      <c r="M25" s="827"/>
      <c r="N25" s="826"/>
      <c r="O25" s="827"/>
      <c r="P25" s="826"/>
      <c r="Q25" s="827"/>
      <c r="R25" s="826"/>
      <c r="S25" s="827"/>
    </row>
    <row r="26" spans="1:19" ht="12.75">
      <c r="A26" s="843"/>
      <c r="B26" s="844"/>
      <c r="C26" s="884"/>
      <c r="D26" s="885"/>
      <c r="E26" s="884"/>
      <c r="F26" s="885"/>
      <c r="G26" s="884"/>
      <c r="H26" s="885"/>
      <c r="I26" s="852"/>
      <c r="J26" s="853"/>
      <c r="K26" s="854"/>
      <c r="L26" s="826"/>
      <c r="M26" s="827"/>
      <c r="N26" s="826"/>
      <c r="O26" s="827"/>
      <c r="P26" s="826"/>
      <c r="Q26" s="827"/>
      <c r="R26" s="826"/>
      <c r="S26" s="827"/>
    </row>
    <row r="27" spans="1:19" ht="12.75">
      <c r="A27" s="843"/>
      <c r="B27" s="844"/>
      <c r="C27" s="884"/>
      <c r="D27" s="885"/>
      <c r="E27" s="884"/>
      <c r="F27" s="885"/>
      <c r="G27" s="884"/>
      <c r="H27" s="885"/>
      <c r="I27" s="852"/>
      <c r="J27" s="853"/>
      <c r="K27" s="854"/>
      <c r="L27" s="826"/>
      <c r="M27" s="827"/>
      <c r="N27" s="826"/>
      <c r="O27" s="827"/>
      <c r="P27" s="826"/>
      <c r="Q27" s="827"/>
      <c r="R27" s="826"/>
      <c r="S27" s="827"/>
    </row>
    <row r="28" spans="1:19" ht="12.75">
      <c r="A28" s="843"/>
      <c r="B28" s="844"/>
      <c r="C28" s="884"/>
      <c r="D28" s="885"/>
      <c r="E28" s="884"/>
      <c r="F28" s="885"/>
      <c r="G28" s="884"/>
      <c r="H28" s="885"/>
      <c r="I28" s="852"/>
      <c r="J28" s="853"/>
      <c r="K28" s="854"/>
      <c r="L28" s="826"/>
      <c r="M28" s="827"/>
      <c r="N28" s="826"/>
      <c r="O28" s="827"/>
      <c r="P28" s="826"/>
      <c r="Q28" s="827"/>
      <c r="R28" s="826"/>
      <c r="S28" s="827"/>
    </row>
    <row r="29" spans="1:19" ht="12.75">
      <c r="A29" s="843"/>
      <c r="B29" s="844"/>
      <c r="C29" s="884"/>
      <c r="D29" s="885"/>
      <c r="E29" s="884"/>
      <c r="F29" s="885"/>
      <c r="G29" s="884"/>
      <c r="H29" s="885"/>
      <c r="I29" s="852"/>
      <c r="J29" s="853"/>
      <c r="K29" s="854"/>
      <c r="L29" s="826"/>
      <c r="M29" s="827"/>
      <c r="N29" s="826"/>
      <c r="O29" s="827"/>
      <c r="P29" s="826"/>
      <c r="Q29" s="827"/>
      <c r="R29" s="826"/>
      <c r="S29" s="827"/>
    </row>
    <row r="30" spans="1:19" ht="12.75">
      <c r="A30" s="843"/>
      <c r="B30" s="844"/>
      <c r="C30" s="884"/>
      <c r="D30" s="885"/>
      <c r="E30" s="884"/>
      <c r="F30" s="885"/>
      <c r="G30" s="884"/>
      <c r="H30" s="885"/>
      <c r="I30" s="852"/>
      <c r="J30" s="853"/>
      <c r="K30" s="854"/>
      <c r="L30" s="826"/>
      <c r="M30" s="827"/>
      <c r="N30" s="826"/>
      <c r="O30" s="827"/>
      <c r="P30" s="826"/>
      <c r="Q30" s="827"/>
      <c r="R30" s="826"/>
      <c r="S30" s="827"/>
    </row>
    <row r="31" spans="1:19" ht="12.75">
      <c r="A31" s="843"/>
      <c r="B31" s="844"/>
      <c r="C31" s="884"/>
      <c r="D31" s="885"/>
      <c r="E31" s="884"/>
      <c r="F31" s="885"/>
      <c r="G31" s="884"/>
      <c r="H31" s="885"/>
      <c r="I31" s="852"/>
      <c r="J31" s="853"/>
      <c r="K31" s="854"/>
      <c r="L31" s="826"/>
      <c r="M31" s="827"/>
      <c r="N31" s="826"/>
      <c r="O31" s="827"/>
      <c r="P31" s="826"/>
      <c r="Q31" s="827"/>
      <c r="R31" s="826"/>
      <c r="S31" s="827"/>
    </row>
    <row r="32" spans="1:19" ht="12.75">
      <c r="A32" s="843"/>
      <c r="B32" s="844"/>
      <c r="C32" s="884"/>
      <c r="D32" s="885"/>
      <c r="E32" s="884"/>
      <c r="F32" s="885"/>
      <c r="G32" s="884"/>
      <c r="H32" s="885"/>
      <c r="I32" s="852"/>
      <c r="J32" s="853"/>
      <c r="K32" s="854"/>
      <c r="L32" s="826"/>
      <c r="M32" s="827"/>
      <c r="N32" s="826"/>
      <c r="O32" s="827"/>
      <c r="P32" s="826"/>
      <c r="Q32" s="827"/>
      <c r="R32" s="826"/>
      <c r="S32" s="827"/>
    </row>
    <row r="33" spans="1:19" ht="12.75">
      <c r="A33" s="843"/>
      <c r="B33" s="844"/>
      <c r="C33" s="884"/>
      <c r="D33" s="885"/>
      <c r="E33" s="884"/>
      <c r="F33" s="885"/>
      <c r="G33" s="884"/>
      <c r="H33" s="885"/>
      <c r="I33" s="852"/>
      <c r="J33" s="853"/>
      <c r="K33" s="854"/>
      <c r="L33" s="826"/>
      <c r="M33" s="827"/>
      <c r="N33" s="826"/>
      <c r="O33" s="827"/>
      <c r="P33" s="826"/>
      <c r="Q33" s="827"/>
      <c r="R33" s="826"/>
      <c r="S33" s="827"/>
    </row>
    <row r="34" spans="1:19" ht="12.75">
      <c r="A34" s="843"/>
      <c r="B34" s="844"/>
      <c r="C34" s="884"/>
      <c r="D34" s="885"/>
      <c r="E34" s="884"/>
      <c r="F34" s="885"/>
      <c r="G34" s="884"/>
      <c r="H34" s="885"/>
      <c r="I34" s="852"/>
      <c r="J34" s="853"/>
      <c r="K34" s="854"/>
      <c r="L34" s="826"/>
      <c r="M34" s="827"/>
      <c r="N34" s="826"/>
      <c r="O34" s="827"/>
      <c r="P34" s="826"/>
      <c r="Q34" s="827"/>
      <c r="R34" s="826"/>
      <c r="S34" s="827"/>
    </row>
    <row r="35" spans="1:19" ht="12.75">
      <c r="A35" s="843"/>
      <c r="B35" s="844"/>
      <c r="C35" s="884"/>
      <c r="D35" s="885"/>
      <c r="E35" s="884"/>
      <c r="F35" s="885"/>
      <c r="G35" s="884"/>
      <c r="H35" s="885"/>
      <c r="I35" s="852"/>
      <c r="J35" s="853"/>
      <c r="K35" s="854"/>
      <c r="L35" s="826"/>
      <c r="M35" s="827"/>
      <c r="N35" s="826"/>
      <c r="O35" s="827"/>
      <c r="P35" s="826"/>
      <c r="Q35" s="827"/>
      <c r="R35" s="826"/>
      <c r="S35" s="827"/>
    </row>
    <row r="36" spans="1:19" ht="12.75">
      <c r="A36" s="843"/>
      <c r="B36" s="844"/>
      <c r="C36" s="884"/>
      <c r="D36" s="885"/>
      <c r="E36" s="884"/>
      <c r="F36" s="885"/>
      <c r="G36" s="884"/>
      <c r="H36" s="885"/>
      <c r="I36" s="852"/>
      <c r="J36" s="853"/>
      <c r="K36" s="854"/>
      <c r="L36" s="826"/>
      <c r="M36" s="827"/>
      <c r="N36" s="826"/>
      <c r="O36" s="827"/>
      <c r="P36" s="826"/>
      <c r="Q36" s="827"/>
      <c r="R36" s="826"/>
      <c r="S36" s="827"/>
    </row>
    <row r="37" spans="1:19" ht="12.75">
      <c r="A37" s="843"/>
      <c r="B37" s="844"/>
      <c r="C37" s="884"/>
      <c r="D37" s="885"/>
      <c r="E37" s="884"/>
      <c r="F37" s="885"/>
      <c r="G37" s="884"/>
      <c r="H37" s="885"/>
      <c r="I37" s="852"/>
      <c r="J37" s="853"/>
      <c r="K37" s="854"/>
      <c r="L37" s="826"/>
      <c r="M37" s="827"/>
      <c r="N37" s="826"/>
      <c r="O37" s="827"/>
      <c r="P37" s="826"/>
      <c r="Q37" s="827"/>
      <c r="R37" s="826"/>
      <c r="S37" s="827"/>
    </row>
    <row r="38" spans="1:19" ht="12.75">
      <c r="A38" s="843"/>
      <c r="B38" s="844"/>
      <c r="C38" s="884"/>
      <c r="D38" s="885"/>
      <c r="E38" s="884"/>
      <c r="F38" s="885"/>
      <c r="G38" s="884"/>
      <c r="H38" s="885"/>
      <c r="I38" s="852"/>
      <c r="J38" s="853"/>
      <c r="K38" s="854"/>
      <c r="L38" s="826"/>
      <c r="M38" s="827"/>
      <c r="N38" s="826"/>
      <c r="O38" s="827"/>
      <c r="P38" s="826"/>
      <c r="Q38" s="827"/>
      <c r="R38" s="826"/>
      <c r="S38" s="827"/>
    </row>
    <row r="39" spans="1:19" ht="12.75">
      <c r="A39" s="843"/>
      <c r="B39" s="844"/>
      <c r="C39" s="884"/>
      <c r="D39" s="885"/>
      <c r="E39" s="884"/>
      <c r="F39" s="885"/>
      <c r="G39" s="884"/>
      <c r="H39" s="885"/>
      <c r="I39" s="852"/>
      <c r="J39" s="853"/>
      <c r="K39" s="854"/>
      <c r="L39" s="826"/>
      <c r="M39" s="827"/>
      <c r="N39" s="826"/>
      <c r="O39" s="827"/>
      <c r="P39" s="826"/>
      <c r="Q39" s="827"/>
      <c r="R39" s="826"/>
      <c r="S39" s="827"/>
    </row>
    <row r="40" spans="1:19" ht="12.75">
      <c r="A40" s="843"/>
      <c r="B40" s="844"/>
      <c r="C40" s="884"/>
      <c r="D40" s="885"/>
      <c r="E40" s="884"/>
      <c r="F40" s="885"/>
      <c r="G40" s="884"/>
      <c r="H40" s="885"/>
      <c r="I40" s="852"/>
      <c r="J40" s="853"/>
      <c r="K40" s="854"/>
      <c r="L40" s="826"/>
      <c r="M40" s="827"/>
      <c r="N40" s="826"/>
      <c r="O40" s="827"/>
      <c r="P40" s="826"/>
      <c r="Q40" s="827"/>
      <c r="R40" s="826"/>
      <c r="S40" s="827"/>
    </row>
    <row r="41" spans="1:19" ht="12.75">
      <c r="A41" s="843"/>
      <c r="B41" s="844"/>
      <c r="C41" s="884"/>
      <c r="D41" s="885"/>
      <c r="E41" s="884"/>
      <c r="F41" s="885"/>
      <c r="G41" s="884"/>
      <c r="H41" s="885"/>
      <c r="I41" s="852"/>
      <c r="J41" s="853"/>
      <c r="K41" s="854"/>
      <c r="L41" s="826"/>
      <c r="M41" s="827"/>
      <c r="N41" s="826"/>
      <c r="O41" s="827"/>
      <c r="P41" s="826"/>
      <c r="Q41" s="827"/>
      <c r="R41" s="826"/>
      <c r="S41" s="827"/>
    </row>
    <row r="42" spans="1:19" ht="12.75">
      <c r="A42" s="843"/>
      <c r="B42" s="844"/>
      <c r="C42" s="884"/>
      <c r="D42" s="885"/>
      <c r="E42" s="884"/>
      <c r="F42" s="885"/>
      <c r="G42" s="884"/>
      <c r="H42" s="885"/>
      <c r="I42" s="852"/>
      <c r="J42" s="853"/>
      <c r="K42" s="854"/>
      <c r="L42" s="826"/>
      <c r="M42" s="827"/>
      <c r="N42" s="826"/>
      <c r="O42" s="827"/>
      <c r="P42" s="826"/>
      <c r="Q42" s="827"/>
      <c r="R42" s="826"/>
      <c r="S42" s="827"/>
    </row>
    <row r="43" spans="1:19" ht="12.75">
      <c r="A43" s="843"/>
      <c r="B43" s="844"/>
      <c r="C43" s="884"/>
      <c r="D43" s="885"/>
      <c r="E43" s="884"/>
      <c r="F43" s="885"/>
      <c r="G43" s="884"/>
      <c r="H43" s="885"/>
      <c r="I43" s="852"/>
      <c r="J43" s="853"/>
      <c r="K43" s="854"/>
      <c r="L43" s="826"/>
      <c r="M43" s="827"/>
      <c r="N43" s="826"/>
      <c r="O43" s="827"/>
      <c r="P43" s="826"/>
      <c r="Q43" s="827"/>
      <c r="R43" s="826"/>
      <c r="S43" s="827"/>
    </row>
    <row r="44" spans="1:19" ht="12.75">
      <c r="A44" s="843"/>
      <c r="B44" s="844"/>
      <c r="C44" s="884"/>
      <c r="D44" s="885"/>
      <c r="E44" s="884"/>
      <c r="F44" s="885"/>
      <c r="G44" s="884"/>
      <c r="H44" s="885"/>
      <c r="I44" s="852"/>
      <c r="J44" s="853"/>
      <c r="K44" s="854"/>
      <c r="L44" s="826"/>
      <c r="M44" s="827"/>
      <c r="N44" s="826"/>
      <c r="O44" s="827"/>
      <c r="P44" s="826"/>
      <c r="Q44" s="827"/>
      <c r="R44" s="826"/>
      <c r="S44" s="827"/>
    </row>
    <row r="45" spans="1:19" ht="12.75">
      <c r="A45" s="843"/>
      <c r="B45" s="844"/>
      <c r="C45" s="884"/>
      <c r="D45" s="885"/>
      <c r="E45" s="884"/>
      <c r="F45" s="885"/>
      <c r="G45" s="884"/>
      <c r="H45" s="885"/>
      <c r="I45" s="852"/>
      <c r="J45" s="853"/>
      <c r="K45" s="854"/>
      <c r="L45" s="826"/>
      <c r="M45" s="827"/>
      <c r="N45" s="826"/>
      <c r="O45" s="827"/>
      <c r="P45" s="826"/>
      <c r="Q45" s="827"/>
      <c r="R45" s="826"/>
      <c r="S45" s="827"/>
    </row>
    <row r="46" spans="1:19" ht="12.75">
      <c r="A46" s="843"/>
      <c r="B46" s="844"/>
      <c r="C46" s="884"/>
      <c r="D46" s="885"/>
      <c r="E46" s="884"/>
      <c r="F46" s="885"/>
      <c r="G46" s="884"/>
      <c r="H46" s="885"/>
      <c r="I46" s="852"/>
      <c r="J46" s="853"/>
      <c r="K46" s="854"/>
      <c r="L46" s="826"/>
      <c r="M46" s="827"/>
      <c r="N46" s="826"/>
      <c r="O46" s="827"/>
      <c r="P46" s="826"/>
      <c r="Q46" s="827"/>
      <c r="R46" s="826"/>
      <c r="S46" s="827"/>
    </row>
    <row r="47" spans="1:19" ht="12.75">
      <c r="A47" s="843"/>
      <c r="B47" s="844"/>
      <c r="C47" s="884"/>
      <c r="D47" s="885"/>
      <c r="E47" s="884"/>
      <c r="F47" s="885"/>
      <c r="G47" s="884"/>
      <c r="H47" s="885"/>
      <c r="I47" s="852"/>
      <c r="J47" s="853"/>
      <c r="K47" s="854"/>
      <c r="L47" s="826"/>
      <c r="M47" s="827"/>
      <c r="N47" s="826"/>
      <c r="O47" s="827"/>
      <c r="P47" s="826"/>
      <c r="Q47" s="827"/>
      <c r="R47" s="826"/>
      <c r="S47" s="827"/>
    </row>
    <row r="48" spans="1:19" ht="12.75">
      <c r="A48" s="843"/>
      <c r="B48" s="844"/>
      <c r="C48" s="884"/>
      <c r="D48" s="885"/>
      <c r="E48" s="884"/>
      <c r="F48" s="885"/>
      <c r="G48" s="884"/>
      <c r="H48" s="885"/>
      <c r="I48" s="852"/>
      <c r="J48" s="853"/>
      <c r="K48" s="854"/>
      <c r="L48" s="826"/>
      <c r="M48" s="827"/>
      <c r="N48" s="826"/>
      <c r="O48" s="827"/>
      <c r="P48" s="826"/>
      <c r="Q48" s="827"/>
      <c r="R48" s="826"/>
      <c r="S48" s="827"/>
    </row>
    <row r="49" spans="1:19" ht="12.75">
      <c r="A49" s="843"/>
      <c r="B49" s="844"/>
      <c r="C49" s="884"/>
      <c r="D49" s="885"/>
      <c r="E49" s="884"/>
      <c r="F49" s="885"/>
      <c r="G49" s="884"/>
      <c r="H49" s="885"/>
      <c r="I49" s="852"/>
      <c r="J49" s="853"/>
      <c r="K49" s="854"/>
      <c r="L49" s="826"/>
      <c r="M49" s="827"/>
      <c r="N49" s="826"/>
      <c r="O49" s="827"/>
      <c r="P49" s="826"/>
      <c r="Q49" s="827"/>
      <c r="R49" s="826"/>
      <c r="S49" s="827"/>
    </row>
    <row r="50" spans="1:19" ht="12.75">
      <c r="A50" s="843"/>
      <c r="B50" s="844"/>
      <c r="C50" s="884"/>
      <c r="D50" s="885"/>
      <c r="E50" s="884"/>
      <c r="F50" s="885"/>
      <c r="G50" s="884"/>
      <c r="H50" s="885"/>
      <c r="I50" s="852"/>
      <c r="J50" s="853"/>
      <c r="K50" s="854"/>
      <c r="L50" s="826"/>
      <c r="M50" s="827"/>
      <c r="N50" s="826"/>
      <c r="O50" s="827"/>
      <c r="P50" s="826"/>
      <c r="Q50" s="827"/>
      <c r="R50" s="826"/>
      <c r="S50" s="827"/>
    </row>
    <row r="51" spans="1:19" ht="12.75">
      <c r="A51" s="843"/>
      <c r="B51" s="844"/>
      <c r="C51" s="884"/>
      <c r="D51" s="885"/>
      <c r="E51" s="884"/>
      <c r="F51" s="885"/>
      <c r="G51" s="884"/>
      <c r="H51" s="885"/>
      <c r="I51" s="852"/>
      <c r="J51" s="853"/>
      <c r="K51" s="854"/>
      <c r="L51" s="826"/>
      <c r="M51" s="827"/>
      <c r="N51" s="826"/>
      <c r="O51" s="827"/>
      <c r="P51" s="826"/>
      <c r="Q51" s="827"/>
      <c r="R51" s="826"/>
      <c r="S51" s="827"/>
    </row>
    <row r="52" spans="1:19" ht="12.75">
      <c r="A52" s="843"/>
      <c r="B52" s="844"/>
      <c r="C52" s="884"/>
      <c r="D52" s="885"/>
      <c r="E52" s="884"/>
      <c r="F52" s="885"/>
      <c r="G52" s="884"/>
      <c r="H52" s="885"/>
      <c r="I52" s="852"/>
      <c r="J52" s="853"/>
      <c r="K52" s="854"/>
      <c r="L52" s="826"/>
      <c r="M52" s="827"/>
      <c r="N52" s="826"/>
      <c r="O52" s="827"/>
      <c r="P52" s="826"/>
      <c r="Q52" s="827"/>
      <c r="R52" s="826"/>
      <c r="S52" s="827"/>
    </row>
    <row r="53" spans="1:19" ht="12.75">
      <c r="A53" s="843"/>
      <c r="B53" s="844"/>
      <c r="C53" s="884"/>
      <c r="D53" s="885"/>
      <c r="E53" s="884"/>
      <c r="F53" s="885"/>
      <c r="G53" s="884"/>
      <c r="H53" s="885"/>
      <c r="I53" s="852"/>
      <c r="J53" s="853"/>
      <c r="K53" s="854"/>
      <c r="L53" s="826"/>
      <c r="M53" s="827"/>
      <c r="N53" s="826"/>
      <c r="O53" s="827"/>
      <c r="P53" s="826"/>
      <c r="Q53" s="827"/>
      <c r="R53" s="826"/>
      <c r="S53" s="827"/>
    </row>
    <row r="54" spans="1:19" ht="12.75">
      <c r="A54" s="843"/>
      <c r="B54" s="844"/>
      <c r="C54" s="884"/>
      <c r="D54" s="885"/>
      <c r="E54" s="884"/>
      <c r="F54" s="885"/>
      <c r="G54" s="884"/>
      <c r="H54" s="885"/>
      <c r="I54" s="852"/>
      <c r="J54" s="853"/>
      <c r="K54" s="854"/>
      <c r="L54" s="826"/>
      <c r="M54" s="827"/>
      <c r="N54" s="826"/>
      <c r="O54" s="827"/>
      <c r="P54" s="826"/>
      <c r="Q54" s="827"/>
      <c r="R54" s="826"/>
      <c r="S54" s="827"/>
    </row>
    <row r="55" spans="1:19" ht="12.75">
      <c r="A55" s="843"/>
      <c r="B55" s="844"/>
      <c r="C55" s="884"/>
      <c r="D55" s="885"/>
      <c r="E55" s="884"/>
      <c r="F55" s="885"/>
      <c r="G55" s="884"/>
      <c r="H55" s="885"/>
      <c r="I55" s="852"/>
      <c r="J55" s="853"/>
      <c r="K55" s="854"/>
      <c r="L55" s="826"/>
      <c r="M55" s="827"/>
      <c r="N55" s="826"/>
      <c r="O55" s="827"/>
      <c r="P55" s="826"/>
      <c r="Q55" s="827"/>
      <c r="R55" s="826"/>
      <c r="S55" s="827"/>
    </row>
    <row r="56" spans="1:19" ht="12.75">
      <c r="A56" s="843"/>
      <c r="B56" s="844"/>
      <c r="C56" s="884"/>
      <c r="D56" s="885"/>
      <c r="E56" s="884"/>
      <c r="F56" s="885"/>
      <c r="G56" s="884"/>
      <c r="H56" s="885"/>
      <c r="I56" s="852"/>
      <c r="J56" s="853"/>
      <c r="K56" s="854"/>
      <c r="L56" s="826"/>
      <c r="M56" s="827"/>
      <c r="N56" s="826"/>
      <c r="O56" s="827"/>
      <c r="P56" s="826"/>
      <c r="Q56" s="827"/>
      <c r="R56" s="826"/>
      <c r="S56" s="827"/>
    </row>
    <row r="57" spans="1:19" ht="12.75">
      <c r="A57" s="843"/>
      <c r="B57" s="844"/>
      <c r="C57" s="884"/>
      <c r="D57" s="885"/>
      <c r="E57" s="884"/>
      <c r="F57" s="885"/>
      <c r="G57" s="884"/>
      <c r="H57" s="885"/>
      <c r="I57" s="852"/>
      <c r="J57" s="853"/>
      <c r="K57" s="854"/>
      <c r="L57" s="826"/>
      <c r="M57" s="827"/>
      <c r="N57" s="826"/>
      <c r="O57" s="827"/>
      <c r="P57" s="826"/>
      <c r="Q57" s="827"/>
      <c r="R57" s="826"/>
      <c r="S57" s="827"/>
    </row>
    <row r="58" spans="1:19" ht="12.75">
      <c r="A58" s="843"/>
      <c r="B58" s="844"/>
      <c r="C58" s="884"/>
      <c r="D58" s="885"/>
      <c r="E58" s="884"/>
      <c r="F58" s="885"/>
      <c r="G58" s="884"/>
      <c r="H58" s="885"/>
      <c r="I58" s="852"/>
      <c r="J58" s="853"/>
      <c r="K58" s="854"/>
      <c r="L58" s="826"/>
      <c r="M58" s="827"/>
      <c r="N58" s="826"/>
      <c r="O58" s="827"/>
      <c r="P58" s="826"/>
      <c r="Q58" s="827"/>
      <c r="R58" s="826"/>
      <c r="S58" s="827"/>
    </row>
    <row r="59" spans="1:19" ht="12.75">
      <c r="A59" s="843"/>
      <c r="B59" s="844"/>
      <c r="C59" s="884"/>
      <c r="D59" s="885"/>
      <c r="E59" s="884"/>
      <c r="F59" s="885"/>
      <c r="G59" s="884"/>
      <c r="H59" s="885"/>
      <c r="I59" s="852"/>
      <c r="J59" s="853"/>
      <c r="K59" s="854"/>
      <c r="L59" s="826"/>
      <c r="M59" s="827"/>
      <c r="N59" s="826"/>
      <c r="O59" s="827"/>
      <c r="P59" s="826"/>
      <c r="Q59" s="827"/>
      <c r="R59" s="826"/>
      <c r="S59" s="827"/>
    </row>
    <row r="60" spans="1:19" ht="12.75">
      <c r="A60" s="843"/>
      <c r="B60" s="844"/>
      <c r="C60" s="884"/>
      <c r="D60" s="885"/>
      <c r="E60" s="884"/>
      <c r="F60" s="885"/>
      <c r="G60" s="884"/>
      <c r="H60" s="885"/>
      <c r="I60" s="852"/>
      <c r="J60" s="853"/>
      <c r="K60" s="854"/>
      <c r="L60" s="826"/>
      <c r="M60" s="827"/>
      <c r="N60" s="826"/>
      <c r="O60" s="827"/>
      <c r="P60" s="826"/>
      <c r="Q60" s="827"/>
      <c r="R60" s="826"/>
      <c r="S60" s="827"/>
    </row>
    <row r="61" spans="1:19" ht="12.75">
      <c r="A61" s="843"/>
      <c r="B61" s="844"/>
      <c r="C61" s="884"/>
      <c r="D61" s="885"/>
      <c r="E61" s="884"/>
      <c r="F61" s="885"/>
      <c r="G61" s="884"/>
      <c r="H61" s="885"/>
      <c r="I61" s="852"/>
      <c r="J61" s="853"/>
      <c r="K61" s="854"/>
      <c r="L61" s="826"/>
      <c r="M61" s="827"/>
      <c r="N61" s="826"/>
      <c r="O61" s="827"/>
      <c r="P61" s="826"/>
      <c r="Q61" s="827"/>
      <c r="R61" s="826"/>
      <c r="S61" s="827"/>
    </row>
    <row r="62" spans="1:19" ht="12.75">
      <c r="A62" s="843"/>
      <c r="B62" s="844"/>
      <c r="C62" s="884"/>
      <c r="D62" s="885"/>
      <c r="E62" s="884"/>
      <c r="F62" s="885"/>
      <c r="G62" s="884"/>
      <c r="H62" s="885"/>
      <c r="I62" s="852"/>
      <c r="J62" s="853"/>
      <c r="K62" s="854"/>
      <c r="L62" s="826"/>
      <c r="M62" s="827"/>
      <c r="N62" s="826"/>
      <c r="O62" s="827"/>
      <c r="P62" s="826"/>
      <c r="Q62" s="827"/>
      <c r="R62" s="826"/>
      <c r="S62" s="827"/>
    </row>
    <row r="63" spans="1:19" ht="12.75">
      <c r="A63" s="843"/>
      <c r="B63" s="844"/>
      <c r="C63" s="884"/>
      <c r="D63" s="885"/>
      <c r="E63" s="884"/>
      <c r="F63" s="885"/>
      <c r="G63" s="884"/>
      <c r="H63" s="885"/>
      <c r="I63" s="852"/>
      <c r="J63" s="853"/>
      <c r="K63" s="854"/>
      <c r="L63" s="826"/>
      <c r="M63" s="827"/>
      <c r="N63" s="826"/>
      <c r="O63" s="827"/>
      <c r="P63" s="826"/>
      <c r="Q63" s="827"/>
      <c r="R63" s="826"/>
      <c r="S63" s="827"/>
    </row>
    <row r="64" spans="1:19" ht="12.75">
      <c r="A64" s="843"/>
      <c r="B64" s="844"/>
      <c r="C64" s="884"/>
      <c r="D64" s="885"/>
      <c r="E64" s="884"/>
      <c r="F64" s="885"/>
      <c r="G64" s="884"/>
      <c r="H64" s="885"/>
      <c r="I64" s="852"/>
      <c r="J64" s="853"/>
      <c r="K64" s="854"/>
      <c r="L64" s="826"/>
      <c r="M64" s="827"/>
      <c r="N64" s="826"/>
      <c r="O64" s="827"/>
      <c r="P64" s="826"/>
      <c r="Q64" s="827"/>
      <c r="R64" s="826"/>
      <c r="S64" s="827"/>
    </row>
    <row r="65" spans="1:19" ht="12.75">
      <c r="A65" s="843"/>
      <c r="B65" s="844"/>
      <c r="C65" s="884"/>
      <c r="D65" s="885"/>
      <c r="E65" s="884"/>
      <c r="F65" s="885"/>
      <c r="G65" s="884"/>
      <c r="H65" s="885"/>
      <c r="I65" s="852"/>
      <c r="J65" s="853"/>
      <c r="K65" s="854"/>
      <c r="L65" s="826"/>
      <c r="M65" s="827"/>
      <c r="N65" s="826"/>
      <c r="O65" s="827"/>
      <c r="P65" s="826"/>
      <c r="Q65" s="827"/>
      <c r="R65" s="826"/>
      <c r="S65" s="827"/>
    </row>
    <row r="66" spans="1:19" ht="12.75">
      <c r="A66" s="843"/>
      <c r="B66" s="844"/>
      <c r="C66" s="884"/>
      <c r="D66" s="885"/>
      <c r="E66" s="884"/>
      <c r="F66" s="885"/>
      <c r="G66" s="884"/>
      <c r="H66" s="885"/>
      <c r="I66" s="852"/>
      <c r="J66" s="853"/>
      <c r="K66" s="854"/>
      <c r="L66" s="826"/>
      <c r="M66" s="827"/>
      <c r="N66" s="826"/>
      <c r="O66" s="827"/>
      <c r="P66" s="826"/>
      <c r="Q66" s="827"/>
      <c r="R66" s="826"/>
      <c r="S66" s="827"/>
    </row>
    <row r="67" spans="1:19" ht="12.75">
      <c r="A67" s="843"/>
      <c r="B67" s="844"/>
      <c r="C67" s="884"/>
      <c r="D67" s="885"/>
      <c r="E67" s="884"/>
      <c r="F67" s="885"/>
      <c r="G67" s="884"/>
      <c r="H67" s="885"/>
      <c r="I67" s="852"/>
      <c r="J67" s="853"/>
      <c r="K67" s="854"/>
      <c r="L67" s="826"/>
      <c r="M67" s="827"/>
      <c r="N67" s="826"/>
      <c r="O67" s="827"/>
      <c r="P67" s="826"/>
      <c r="Q67" s="827"/>
      <c r="R67" s="826"/>
      <c r="S67" s="827"/>
    </row>
    <row r="68" spans="1:19" ht="12.75">
      <c r="A68" s="843"/>
      <c r="B68" s="844"/>
      <c r="C68" s="884"/>
      <c r="D68" s="885"/>
      <c r="E68" s="884"/>
      <c r="F68" s="885"/>
      <c r="G68" s="884"/>
      <c r="H68" s="885"/>
      <c r="I68" s="852"/>
      <c r="J68" s="853"/>
      <c r="K68" s="854"/>
      <c r="L68" s="826"/>
      <c r="M68" s="827"/>
      <c r="N68" s="826"/>
      <c r="O68" s="827"/>
      <c r="P68" s="826"/>
      <c r="Q68" s="827"/>
      <c r="R68" s="826"/>
      <c r="S68" s="827"/>
    </row>
    <row r="69" spans="1:19" ht="12.75">
      <c r="A69" s="843"/>
      <c r="B69" s="844"/>
      <c r="C69" s="884"/>
      <c r="D69" s="885"/>
      <c r="E69" s="884"/>
      <c r="F69" s="885"/>
      <c r="G69" s="884"/>
      <c r="H69" s="885"/>
      <c r="I69" s="852"/>
      <c r="J69" s="853"/>
      <c r="K69" s="854"/>
      <c r="L69" s="826"/>
      <c r="M69" s="827"/>
      <c r="N69" s="826"/>
      <c r="O69" s="827"/>
      <c r="P69" s="826"/>
      <c r="Q69" s="827"/>
      <c r="R69" s="826"/>
      <c r="S69" s="827"/>
    </row>
    <row r="70" spans="1:19" ht="12.75">
      <c r="A70" s="843"/>
      <c r="B70" s="844"/>
      <c r="C70" s="884"/>
      <c r="D70" s="885"/>
      <c r="E70" s="884"/>
      <c r="F70" s="885"/>
      <c r="G70" s="884"/>
      <c r="H70" s="885"/>
      <c r="I70" s="852"/>
      <c r="J70" s="853"/>
      <c r="K70" s="854"/>
      <c r="L70" s="826"/>
      <c r="M70" s="827"/>
      <c r="N70" s="826"/>
      <c r="O70" s="827"/>
      <c r="P70" s="826"/>
      <c r="Q70" s="827"/>
      <c r="R70" s="826"/>
      <c r="S70" s="827"/>
    </row>
    <row r="71" spans="1:19" ht="12.75">
      <c r="A71" s="843"/>
      <c r="B71" s="844"/>
      <c r="C71" s="884"/>
      <c r="D71" s="885"/>
      <c r="E71" s="884"/>
      <c r="F71" s="885"/>
      <c r="G71" s="884"/>
      <c r="H71" s="885"/>
      <c r="I71" s="852"/>
      <c r="J71" s="853"/>
      <c r="K71" s="854"/>
      <c r="L71" s="826"/>
      <c r="M71" s="827"/>
      <c r="N71" s="826"/>
      <c r="O71" s="827"/>
      <c r="P71" s="826"/>
      <c r="Q71" s="827"/>
      <c r="R71" s="826"/>
      <c r="S71" s="827"/>
    </row>
    <row r="72" spans="1:19" ht="12.75">
      <c r="A72" s="843"/>
      <c r="B72" s="844"/>
      <c r="C72" s="884"/>
      <c r="D72" s="885"/>
      <c r="E72" s="884"/>
      <c r="F72" s="885"/>
      <c r="G72" s="884"/>
      <c r="H72" s="885"/>
      <c r="I72" s="852"/>
      <c r="J72" s="853"/>
      <c r="K72" s="854"/>
      <c r="L72" s="826"/>
      <c r="M72" s="827"/>
      <c r="N72" s="826"/>
      <c r="O72" s="827"/>
      <c r="P72" s="826"/>
      <c r="Q72" s="827"/>
      <c r="R72" s="826"/>
      <c r="S72" s="827"/>
    </row>
    <row r="73" spans="1:19" ht="12.75">
      <c r="A73" s="843"/>
      <c r="B73" s="844"/>
      <c r="C73" s="884"/>
      <c r="D73" s="885"/>
      <c r="E73" s="884"/>
      <c r="F73" s="885"/>
      <c r="G73" s="884"/>
      <c r="H73" s="885"/>
      <c r="I73" s="852"/>
      <c r="J73" s="853"/>
      <c r="K73" s="854"/>
      <c r="L73" s="826"/>
      <c r="M73" s="827"/>
      <c r="N73" s="826"/>
      <c r="O73" s="827"/>
      <c r="P73" s="826"/>
      <c r="Q73" s="827"/>
      <c r="R73" s="826"/>
      <c r="S73" s="827"/>
    </row>
    <row r="74" spans="1:19" ht="12.75">
      <c r="A74" s="283"/>
      <c r="B74" s="283"/>
      <c r="C74" s="283"/>
      <c r="D74" s="283"/>
      <c r="E74" s="283"/>
      <c r="F74" s="283"/>
      <c r="G74" s="283"/>
      <c r="H74" s="283"/>
      <c r="I74" s="283"/>
      <c r="J74" s="283"/>
      <c r="K74" s="283"/>
      <c r="L74" s="283"/>
      <c r="M74" s="283"/>
      <c r="N74" s="283"/>
      <c r="O74" s="283"/>
      <c r="P74" s="283"/>
      <c r="Q74" s="283"/>
      <c r="R74" s="283"/>
      <c r="S74" s="283"/>
    </row>
    <row r="75" spans="1:19" ht="12.75">
      <c r="A75" s="283"/>
      <c r="B75" s="283"/>
      <c r="C75" s="283"/>
      <c r="D75" s="283"/>
      <c r="E75" s="283"/>
      <c r="F75" s="283"/>
      <c r="G75" s="283"/>
      <c r="H75" s="283"/>
      <c r="I75" s="283"/>
      <c r="J75" s="283"/>
      <c r="K75" s="283"/>
      <c r="L75" s="283"/>
      <c r="M75" s="283"/>
      <c r="N75" s="283"/>
      <c r="O75" s="283"/>
      <c r="P75" s="283"/>
      <c r="Q75" s="283"/>
      <c r="R75" s="283"/>
      <c r="S75" s="283"/>
    </row>
    <row r="76" spans="1:19" ht="12.75">
      <c r="A76" s="283"/>
      <c r="B76" s="283"/>
      <c r="C76" s="283"/>
      <c r="D76" s="283"/>
      <c r="E76" s="283"/>
      <c r="F76" s="283"/>
      <c r="G76" s="283"/>
      <c r="H76" s="283"/>
      <c r="I76" s="283"/>
      <c r="J76" s="283"/>
      <c r="K76" s="283"/>
      <c r="L76" s="283"/>
      <c r="M76" s="283"/>
      <c r="N76" s="283"/>
      <c r="O76" s="283"/>
      <c r="P76" s="283"/>
      <c r="Q76" s="283"/>
      <c r="R76" s="283"/>
      <c r="S76" s="283"/>
    </row>
    <row r="77" spans="1:19" ht="12.75">
      <c r="A77" s="283"/>
      <c r="B77" s="283"/>
      <c r="C77" s="283"/>
      <c r="D77" s="283"/>
      <c r="E77" s="283"/>
      <c r="F77" s="283"/>
      <c r="G77" s="283"/>
      <c r="H77" s="283"/>
      <c r="I77" s="283"/>
      <c r="J77" s="283"/>
      <c r="K77" s="283"/>
      <c r="L77" s="283"/>
      <c r="M77" s="283"/>
      <c r="N77" s="283"/>
      <c r="O77" s="283"/>
      <c r="P77" s="283"/>
      <c r="Q77" s="283"/>
      <c r="R77" s="283"/>
      <c r="S77" s="283"/>
    </row>
    <row r="78" spans="1:19" ht="12.75">
      <c r="A78" s="283"/>
      <c r="B78" s="283"/>
      <c r="C78" s="283"/>
      <c r="D78" s="283"/>
      <c r="E78" s="283"/>
      <c r="F78" s="283"/>
      <c r="G78" s="283"/>
      <c r="H78" s="283"/>
      <c r="I78" s="283"/>
      <c r="J78" s="283"/>
      <c r="K78" s="283"/>
      <c r="L78" s="283"/>
      <c r="M78" s="283"/>
      <c r="N78" s="283"/>
      <c r="O78" s="283"/>
      <c r="P78" s="283"/>
      <c r="Q78" s="283"/>
      <c r="R78" s="283"/>
      <c r="S78" s="283"/>
    </row>
    <row r="79" spans="1:19" ht="12.75">
      <c r="A79" s="283"/>
      <c r="B79" s="283"/>
      <c r="C79" s="283"/>
      <c r="D79" s="283"/>
      <c r="E79" s="283"/>
      <c r="F79" s="283"/>
      <c r="G79" s="283"/>
      <c r="H79" s="283"/>
      <c r="I79" s="283"/>
      <c r="J79" s="283"/>
      <c r="K79" s="283"/>
      <c r="L79" s="283"/>
      <c r="M79" s="283"/>
      <c r="N79" s="283"/>
      <c r="O79" s="283"/>
      <c r="P79" s="283"/>
      <c r="Q79" s="283"/>
      <c r="R79" s="283"/>
      <c r="S79" s="283"/>
    </row>
    <row r="80" spans="1:19" ht="12.75">
      <c r="A80" s="283"/>
      <c r="B80" s="283"/>
      <c r="C80" s="283"/>
      <c r="D80" s="283"/>
      <c r="E80" s="283"/>
      <c r="F80" s="283"/>
      <c r="G80" s="283"/>
      <c r="H80" s="283"/>
      <c r="I80" s="283"/>
      <c r="J80" s="283"/>
      <c r="K80" s="283"/>
      <c r="L80" s="283"/>
      <c r="M80" s="283"/>
      <c r="N80" s="283"/>
      <c r="O80" s="283"/>
      <c r="P80" s="283"/>
      <c r="Q80" s="283"/>
      <c r="R80" s="283"/>
      <c r="S80" s="283"/>
    </row>
    <row r="81" spans="1:19" ht="12.75">
      <c r="A81" s="283"/>
      <c r="B81" s="283"/>
      <c r="C81" s="283"/>
      <c r="D81" s="283"/>
      <c r="E81" s="283"/>
      <c r="F81" s="283"/>
      <c r="G81" s="283"/>
      <c r="H81" s="283"/>
      <c r="I81" s="283"/>
      <c r="J81" s="283"/>
      <c r="K81" s="283"/>
      <c r="L81" s="283"/>
      <c r="M81" s="283"/>
      <c r="N81" s="283"/>
      <c r="O81" s="283"/>
      <c r="P81" s="283"/>
      <c r="Q81" s="283"/>
      <c r="R81" s="283"/>
      <c r="S81" s="283"/>
    </row>
    <row r="82" spans="1:19" ht="12.75">
      <c r="A82" s="283"/>
      <c r="B82" s="283"/>
      <c r="C82" s="283"/>
      <c r="D82" s="283"/>
      <c r="E82" s="283"/>
      <c r="F82" s="283"/>
      <c r="G82" s="283"/>
      <c r="H82" s="283"/>
      <c r="I82" s="283"/>
      <c r="J82" s="283"/>
      <c r="K82" s="283"/>
      <c r="L82" s="283"/>
      <c r="M82" s="283"/>
      <c r="N82" s="283"/>
      <c r="O82" s="283"/>
      <c r="P82" s="283"/>
      <c r="Q82" s="283"/>
      <c r="R82" s="283"/>
      <c r="S82" s="283"/>
    </row>
  </sheetData>
  <sheetProtection password="9F76" sheet="1" objects="1" scenarios="1" formatCells="0" formatColumns="0" formatRows="0" insertColumns="0" insertRows="0"/>
  <mergeCells count="603">
    <mergeCell ref="A1:S1"/>
    <mergeCell ref="A3:B3"/>
    <mergeCell ref="C3:S3"/>
    <mergeCell ref="A4:B4"/>
    <mergeCell ref="C4:S4"/>
    <mergeCell ref="A2:B2"/>
    <mergeCell ref="C2:S2"/>
    <mergeCell ref="R9:S9"/>
    <mergeCell ref="E7:F8"/>
    <mergeCell ref="A5:B5"/>
    <mergeCell ref="C5:S5"/>
    <mergeCell ref="A7:B8"/>
    <mergeCell ref="C7:D8"/>
    <mergeCell ref="I7:K8"/>
    <mergeCell ref="L7:M8"/>
    <mergeCell ref="N7:O8"/>
    <mergeCell ref="P7:Q8"/>
    <mergeCell ref="A10:B10"/>
    <mergeCell ref="C10:D10"/>
    <mergeCell ref="I10:K10"/>
    <mergeCell ref="R7:S8"/>
    <mergeCell ref="A9:B9"/>
    <mergeCell ref="C9:D9"/>
    <mergeCell ref="I9:K9"/>
    <mergeCell ref="L9:M9"/>
    <mergeCell ref="N9:O9"/>
    <mergeCell ref="P9:Q9"/>
    <mergeCell ref="L10:M10"/>
    <mergeCell ref="N10:O10"/>
    <mergeCell ref="P10:Q10"/>
    <mergeCell ref="R10:S10"/>
    <mergeCell ref="A11:B11"/>
    <mergeCell ref="C11:D11"/>
    <mergeCell ref="I11:K11"/>
    <mergeCell ref="E11:F11"/>
    <mergeCell ref="G11:H11"/>
    <mergeCell ref="L11:M11"/>
    <mergeCell ref="N11:O11"/>
    <mergeCell ref="P11:Q11"/>
    <mergeCell ref="R11:S11"/>
    <mergeCell ref="A12:B12"/>
    <mergeCell ref="C12:D12"/>
    <mergeCell ref="I12:K12"/>
    <mergeCell ref="E12:F12"/>
    <mergeCell ref="G12:H12"/>
    <mergeCell ref="L12:M12"/>
    <mergeCell ref="N12:O12"/>
    <mergeCell ref="P12:Q12"/>
    <mergeCell ref="R12:S12"/>
    <mergeCell ref="A13:B13"/>
    <mergeCell ref="C13:D13"/>
    <mergeCell ref="I13:K13"/>
    <mergeCell ref="E13:F13"/>
    <mergeCell ref="G13:H13"/>
    <mergeCell ref="L13:M13"/>
    <mergeCell ref="N13:O13"/>
    <mergeCell ref="P13:Q13"/>
    <mergeCell ref="R13:S13"/>
    <mergeCell ref="A14:B14"/>
    <mergeCell ref="C14:D14"/>
    <mergeCell ref="I14:K14"/>
    <mergeCell ref="E14:F14"/>
    <mergeCell ref="G14:H14"/>
    <mergeCell ref="L14:M14"/>
    <mergeCell ref="N14:O14"/>
    <mergeCell ref="P14:Q14"/>
    <mergeCell ref="R14:S14"/>
    <mergeCell ref="A15:B15"/>
    <mergeCell ref="C15:D15"/>
    <mergeCell ref="I15:K15"/>
    <mergeCell ref="E15:F15"/>
    <mergeCell ref="G15:H15"/>
    <mergeCell ref="L15:M15"/>
    <mergeCell ref="N15:O15"/>
    <mergeCell ref="P15:Q15"/>
    <mergeCell ref="R15:S15"/>
    <mergeCell ref="A16:B16"/>
    <mergeCell ref="C16:D16"/>
    <mergeCell ref="I16:K16"/>
    <mergeCell ref="E16:F16"/>
    <mergeCell ref="G16:H16"/>
    <mergeCell ref="L16:M16"/>
    <mergeCell ref="N16:O16"/>
    <mergeCell ref="P16:Q16"/>
    <mergeCell ref="R16:S16"/>
    <mergeCell ref="A17:B17"/>
    <mergeCell ref="C17:D17"/>
    <mergeCell ref="I17:K17"/>
    <mergeCell ref="E17:F17"/>
    <mergeCell ref="G17:H17"/>
    <mergeCell ref="L17:M17"/>
    <mergeCell ref="N17:O17"/>
    <mergeCell ref="P17:Q17"/>
    <mergeCell ref="R17:S17"/>
    <mergeCell ref="A18:B18"/>
    <mergeCell ref="C18:D18"/>
    <mergeCell ref="I18:K18"/>
    <mergeCell ref="E18:F18"/>
    <mergeCell ref="G18:H18"/>
    <mergeCell ref="L18:M18"/>
    <mergeCell ref="N18:O18"/>
    <mergeCell ref="P18:Q18"/>
    <mergeCell ref="R18:S18"/>
    <mergeCell ref="A19:B19"/>
    <mergeCell ref="C19:D19"/>
    <mergeCell ref="I19:K19"/>
    <mergeCell ref="E19:F19"/>
    <mergeCell ref="G19:H19"/>
    <mergeCell ref="L19:M19"/>
    <mergeCell ref="N19:O19"/>
    <mergeCell ref="P19:Q19"/>
    <mergeCell ref="R19:S19"/>
    <mergeCell ref="A20:B20"/>
    <mergeCell ref="C20:D20"/>
    <mergeCell ref="I20:K20"/>
    <mergeCell ref="E20:F20"/>
    <mergeCell ref="G20:H20"/>
    <mergeCell ref="L20:M20"/>
    <mergeCell ref="N20:O20"/>
    <mergeCell ref="P20:Q20"/>
    <mergeCell ref="R20:S20"/>
    <mergeCell ref="A21:B21"/>
    <mergeCell ref="C21:D21"/>
    <mergeCell ref="I21:K21"/>
    <mergeCell ref="E21:F21"/>
    <mergeCell ref="G21:H21"/>
    <mergeCell ref="L21:M21"/>
    <mergeCell ref="N21:O21"/>
    <mergeCell ref="P21:Q21"/>
    <mergeCell ref="R21:S21"/>
    <mergeCell ref="A22:B22"/>
    <mergeCell ref="C22:D22"/>
    <mergeCell ref="I22:K22"/>
    <mergeCell ref="E22:F22"/>
    <mergeCell ref="G22:H22"/>
    <mergeCell ref="L22:M22"/>
    <mergeCell ref="N22:O22"/>
    <mergeCell ref="P22:Q22"/>
    <mergeCell ref="R22:S22"/>
    <mergeCell ref="A23:B23"/>
    <mergeCell ref="C23:D23"/>
    <mergeCell ref="I23:K23"/>
    <mergeCell ref="E23:F23"/>
    <mergeCell ref="G23:H23"/>
    <mergeCell ref="L23:M23"/>
    <mergeCell ref="N23:O23"/>
    <mergeCell ref="P23:Q23"/>
    <mergeCell ref="R23:S23"/>
    <mergeCell ref="A24:B24"/>
    <mergeCell ref="C24:D24"/>
    <mergeCell ref="I24:K24"/>
    <mergeCell ref="E24:F24"/>
    <mergeCell ref="G24:H24"/>
    <mergeCell ref="L24:M24"/>
    <mergeCell ref="N24:O24"/>
    <mergeCell ref="P24:Q24"/>
    <mergeCell ref="R24:S24"/>
    <mergeCell ref="A25:B25"/>
    <mergeCell ref="C25:D25"/>
    <mergeCell ref="I25:K25"/>
    <mergeCell ref="E25:F25"/>
    <mergeCell ref="G25:H25"/>
    <mergeCell ref="L25:M25"/>
    <mergeCell ref="N25:O25"/>
    <mergeCell ref="P25:Q25"/>
    <mergeCell ref="R25:S25"/>
    <mergeCell ref="A26:B26"/>
    <mergeCell ref="C26:D26"/>
    <mergeCell ref="I26:K26"/>
    <mergeCell ref="E26:F26"/>
    <mergeCell ref="G26:H26"/>
    <mergeCell ref="L26:M26"/>
    <mergeCell ref="N26:O26"/>
    <mergeCell ref="P26:Q26"/>
    <mergeCell ref="R26:S26"/>
    <mergeCell ref="A27:B27"/>
    <mergeCell ref="C27:D27"/>
    <mergeCell ref="I27:K27"/>
    <mergeCell ref="E27:F27"/>
    <mergeCell ref="G27:H27"/>
    <mergeCell ref="L27:M27"/>
    <mergeCell ref="N27:O27"/>
    <mergeCell ref="P27:Q27"/>
    <mergeCell ref="R27:S27"/>
    <mergeCell ref="A28:B28"/>
    <mergeCell ref="C28:D28"/>
    <mergeCell ref="I28:K28"/>
    <mergeCell ref="E28:F28"/>
    <mergeCell ref="G28:H28"/>
    <mergeCell ref="L28:M28"/>
    <mergeCell ref="N28:O28"/>
    <mergeCell ref="P28:Q28"/>
    <mergeCell ref="R28:S28"/>
    <mergeCell ref="A29:B29"/>
    <mergeCell ref="C29:D29"/>
    <mergeCell ref="I29:K29"/>
    <mergeCell ref="E29:F29"/>
    <mergeCell ref="G29:H29"/>
    <mergeCell ref="L29:M29"/>
    <mergeCell ref="N29:O29"/>
    <mergeCell ref="P29:Q29"/>
    <mergeCell ref="R29:S29"/>
    <mergeCell ref="A30:B30"/>
    <mergeCell ref="C30:D30"/>
    <mergeCell ref="I30:K30"/>
    <mergeCell ref="E30:F30"/>
    <mergeCell ref="G30:H30"/>
    <mergeCell ref="L30:M30"/>
    <mergeCell ref="N30:O30"/>
    <mergeCell ref="P30:Q30"/>
    <mergeCell ref="R30:S30"/>
    <mergeCell ref="A31:B31"/>
    <mergeCell ref="C31:D31"/>
    <mergeCell ref="I31:K31"/>
    <mergeCell ref="E31:F31"/>
    <mergeCell ref="G31:H31"/>
    <mergeCell ref="L31:M31"/>
    <mergeCell ref="N31:O31"/>
    <mergeCell ref="P31:Q31"/>
    <mergeCell ref="R31:S31"/>
    <mergeCell ref="A32:B32"/>
    <mergeCell ref="C32:D32"/>
    <mergeCell ref="I32:K32"/>
    <mergeCell ref="E32:F32"/>
    <mergeCell ref="G32:H32"/>
    <mergeCell ref="L32:M32"/>
    <mergeCell ref="N32:O32"/>
    <mergeCell ref="P32:Q32"/>
    <mergeCell ref="R32:S32"/>
    <mergeCell ref="A33:B33"/>
    <mergeCell ref="C33:D33"/>
    <mergeCell ref="I33:K33"/>
    <mergeCell ref="E33:F33"/>
    <mergeCell ref="G33:H33"/>
    <mergeCell ref="L33:M33"/>
    <mergeCell ref="N33:O33"/>
    <mergeCell ref="P33:Q33"/>
    <mergeCell ref="R33:S33"/>
    <mergeCell ref="A34:B34"/>
    <mergeCell ref="C34:D34"/>
    <mergeCell ref="I34:K34"/>
    <mergeCell ref="E34:F34"/>
    <mergeCell ref="G34:H34"/>
    <mergeCell ref="L34:M34"/>
    <mergeCell ref="N34:O34"/>
    <mergeCell ref="P34:Q34"/>
    <mergeCell ref="R34:S34"/>
    <mergeCell ref="A35:B35"/>
    <mergeCell ref="C35:D35"/>
    <mergeCell ref="I35:K35"/>
    <mergeCell ref="E35:F35"/>
    <mergeCell ref="G35:H35"/>
    <mergeCell ref="L35:M35"/>
    <mergeCell ref="N35:O35"/>
    <mergeCell ref="P35:Q35"/>
    <mergeCell ref="R35:S35"/>
    <mergeCell ref="A36:B36"/>
    <mergeCell ref="C36:D36"/>
    <mergeCell ref="I36:K36"/>
    <mergeCell ref="E36:F36"/>
    <mergeCell ref="G36:H36"/>
    <mergeCell ref="L36:M36"/>
    <mergeCell ref="N36:O36"/>
    <mergeCell ref="P36:Q36"/>
    <mergeCell ref="R36:S36"/>
    <mergeCell ref="A37:B37"/>
    <mergeCell ref="C37:D37"/>
    <mergeCell ref="I37:K37"/>
    <mergeCell ref="E37:F37"/>
    <mergeCell ref="G37:H37"/>
    <mergeCell ref="L37:M37"/>
    <mergeCell ref="N37:O37"/>
    <mergeCell ref="P37:Q37"/>
    <mergeCell ref="R37:S37"/>
    <mergeCell ref="A38:B38"/>
    <mergeCell ref="C38:D38"/>
    <mergeCell ref="I38:K38"/>
    <mergeCell ref="E38:F38"/>
    <mergeCell ref="G38:H38"/>
    <mergeCell ref="L38:M38"/>
    <mergeCell ref="N38:O38"/>
    <mergeCell ref="P38:Q38"/>
    <mergeCell ref="R38:S38"/>
    <mergeCell ref="A39:B39"/>
    <mergeCell ref="C39:D39"/>
    <mergeCell ref="I39:K39"/>
    <mergeCell ref="E39:F39"/>
    <mergeCell ref="G39:H39"/>
    <mergeCell ref="L39:M39"/>
    <mergeCell ref="N39:O39"/>
    <mergeCell ref="P39:Q39"/>
    <mergeCell ref="R39:S39"/>
    <mergeCell ref="A40:B40"/>
    <mergeCell ref="C40:D40"/>
    <mergeCell ref="I40:K40"/>
    <mergeCell ref="E40:F40"/>
    <mergeCell ref="G40:H40"/>
    <mergeCell ref="L40:M40"/>
    <mergeCell ref="N40:O40"/>
    <mergeCell ref="P40:Q40"/>
    <mergeCell ref="R40:S40"/>
    <mergeCell ref="A41:B41"/>
    <mergeCell ref="C41:D41"/>
    <mergeCell ref="I41:K41"/>
    <mergeCell ref="E41:F41"/>
    <mergeCell ref="G41:H41"/>
    <mergeCell ref="L41:M41"/>
    <mergeCell ref="N41:O41"/>
    <mergeCell ref="P41:Q41"/>
    <mergeCell ref="R41:S41"/>
    <mergeCell ref="A42:B42"/>
    <mergeCell ref="C42:D42"/>
    <mergeCell ref="I42:K42"/>
    <mergeCell ref="E42:F42"/>
    <mergeCell ref="G42:H42"/>
    <mergeCell ref="L42:M42"/>
    <mergeCell ref="N42:O42"/>
    <mergeCell ref="P42:Q42"/>
    <mergeCell ref="R42:S42"/>
    <mergeCell ref="A43:B43"/>
    <mergeCell ref="C43:D43"/>
    <mergeCell ref="I43:K43"/>
    <mergeCell ref="E43:F43"/>
    <mergeCell ref="G43:H43"/>
    <mergeCell ref="L43:M43"/>
    <mergeCell ref="N43:O43"/>
    <mergeCell ref="P43:Q43"/>
    <mergeCell ref="R43:S43"/>
    <mergeCell ref="A44:B44"/>
    <mergeCell ref="C44:D44"/>
    <mergeCell ref="I44:K44"/>
    <mergeCell ref="E44:F44"/>
    <mergeCell ref="G44:H44"/>
    <mergeCell ref="L44:M44"/>
    <mergeCell ref="N44:O44"/>
    <mergeCell ref="P44:Q44"/>
    <mergeCell ref="R44:S44"/>
    <mergeCell ref="A45:B45"/>
    <mergeCell ref="C45:D45"/>
    <mergeCell ref="I45:K45"/>
    <mergeCell ref="E45:F45"/>
    <mergeCell ref="G45:H45"/>
    <mergeCell ref="L45:M45"/>
    <mergeCell ref="N45:O45"/>
    <mergeCell ref="P45:Q45"/>
    <mergeCell ref="R45:S45"/>
    <mergeCell ref="A46:B46"/>
    <mergeCell ref="C46:D46"/>
    <mergeCell ref="I46:K46"/>
    <mergeCell ref="E46:F46"/>
    <mergeCell ref="G46:H46"/>
    <mergeCell ref="L46:M46"/>
    <mergeCell ref="N46:O46"/>
    <mergeCell ref="P46:Q46"/>
    <mergeCell ref="R46:S46"/>
    <mergeCell ref="A47:B47"/>
    <mergeCell ref="C47:D47"/>
    <mergeCell ref="I47:K47"/>
    <mergeCell ref="E47:F47"/>
    <mergeCell ref="G47:H47"/>
    <mergeCell ref="L47:M47"/>
    <mergeCell ref="N47:O47"/>
    <mergeCell ref="P47:Q47"/>
    <mergeCell ref="R47:S47"/>
    <mergeCell ref="A48:B48"/>
    <mergeCell ref="C48:D48"/>
    <mergeCell ref="I48:K48"/>
    <mergeCell ref="E48:F48"/>
    <mergeCell ref="G48:H48"/>
    <mergeCell ref="L48:M48"/>
    <mergeCell ref="N48:O48"/>
    <mergeCell ref="P48:Q48"/>
    <mergeCell ref="R48:S48"/>
    <mergeCell ref="A49:B49"/>
    <mergeCell ref="C49:D49"/>
    <mergeCell ref="I49:K49"/>
    <mergeCell ref="E49:F49"/>
    <mergeCell ref="G49:H49"/>
    <mergeCell ref="L49:M49"/>
    <mergeCell ref="N49:O49"/>
    <mergeCell ref="P49:Q49"/>
    <mergeCell ref="R49:S49"/>
    <mergeCell ref="A50:B50"/>
    <mergeCell ref="C50:D50"/>
    <mergeCell ref="I50:K50"/>
    <mergeCell ref="E50:F50"/>
    <mergeCell ref="G50:H50"/>
    <mergeCell ref="L50:M50"/>
    <mergeCell ref="N50:O50"/>
    <mergeCell ref="P50:Q50"/>
    <mergeCell ref="R50:S50"/>
    <mergeCell ref="A51:B51"/>
    <mergeCell ref="C51:D51"/>
    <mergeCell ref="I51:K51"/>
    <mergeCell ref="E51:F51"/>
    <mergeCell ref="G51:H51"/>
    <mergeCell ref="L51:M51"/>
    <mergeCell ref="N51:O51"/>
    <mergeCell ref="P51:Q51"/>
    <mergeCell ref="R51:S51"/>
    <mergeCell ref="A52:B52"/>
    <mergeCell ref="C52:D52"/>
    <mergeCell ref="I52:K52"/>
    <mergeCell ref="E52:F52"/>
    <mergeCell ref="G52:H52"/>
    <mergeCell ref="L52:M52"/>
    <mergeCell ref="N52:O52"/>
    <mergeCell ref="P52:Q52"/>
    <mergeCell ref="R52:S52"/>
    <mergeCell ref="A53:B53"/>
    <mergeCell ref="C53:D53"/>
    <mergeCell ref="I53:K53"/>
    <mergeCell ref="E53:F53"/>
    <mergeCell ref="G53:H53"/>
    <mergeCell ref="L53:M53"/>
    <mergeCell ref="N53:O53"/>
    <mergeCell ref="P53:Q53"/>
    <mergeCell ref="R53:S53"/>
    <mergeCell ref="A54:B54"/>
    <mergeCell ref="C54:D54"/>
    <mergeCell ref="I54:K54"/>
    <mergeCell ref="E54:F54"/>
    <mergeCell ref="G54:H54"/>
    <mergeCell ref="L54:M54"/>
    <mergeCell ref="N54:O54"/>
    <mergeCell ref="P54:Q54"/>
    <mergeCell ref="R54:S54"/>
    <mergeCell ref="A55:B55"/>
    <mergeCell ref="C55:D55"/>
    <mergeCell ref="I55:K55"/>
    <mergeCell ref="E55:F55"/>
    <mergeCell ref="G55:H55"/>
    <mergeCell ref="L55:M55"/>
    <mergeCell ref="N55:O55"/>
    <mergeCell ref="P55:Q55"/>
    <mergeCell ref="R55:S55"/>
    <mergeCell ref="A56:B56"/>
    <mergeCell ref="C56:D56"/>
    <mergeCell ref="I56:K56"/>
    <mergeCell ref="E56:F56"/>
    <mergeCell ref="G56:H56"/>
    <mergeCell ref="L56:M56"/>
    <mergeCell ref="N56:O56"/>
    <mergeCell ref="P56:Q56"/>
    <mergeCell ref="R56:S56"/>
    <mergeCell ref="A57:B57"/>
    <mergeCell ref="C57:D57"/>
    <mergeCell ref="I57:K57"/>
    <mergeCell ref="E57:F57"/>
    <mergeCell ref="G57:H57"/>
    <mergeCell ref="L57:M57"/>
    <mergeCell ref="N57:O57"/>
    <mergeCell ref="P57:Q57"/>
    <mergeCell ref="R57:S57"/>
    <mergeCell ref="A58:B58"/>
    <mergeCell ref="C58:D58"/>
    <mergeCell ref="I58:K58"/>
    <mergeCell ref="E58:F58"/>
    <mergeCell ref="G58:H58"/>
    <mergeCell ref="L58:M58"/>
    <mergeCell ref="N58:O58"/>
    <mergeCell ref="P58:Q58"/>
    <mergeCell ref="R58:S58"/>
    <mergeCell ref="A59:B59"/>
    <mergeCell ref="C59:D59"/>
    <mergeCell ref="I59:K59"/>
    <mergeCell ref="E59:F59"/>
    <mergeCell ref="G59:H59"/>
    <mergeCell ref="L59:M59"/>
    <mergeCell ref="N59:O59"/>
    <mergeCell ref="P59:Q59"/>
    <mergeCell ref="R59:S59"/>
    <mergeCell ref="A60:B60"/>
    <mergeCell ref="C60:D60"/>
    <mergeCell ref="I60:K60"/>
    <mergeCell ref="E60:F60"/>
    <mergeCell ref="G60:H60"/>
    <mergeCell ref="L60:M60"/>
    <mergeCell ref="N60:O60"/>
    <mergeCell ref="P60:Q60"/>
    <mergeCell ref="R60:S60"/>
    <mergeCell ref="A61:B61"/>
    <mergeCell ref="C61:D61"/>
    <mergeCell ref="I61:K61"/>
    <mergeCell ref="E61:F61"/>
    <mergeCell ref="G61:H61"/>
    <mergeCell ref="L61:M61"/>
    <mergeCell ref="N61:O61"/>
    <mergeCell ref="P61:Q61"/>
    <mergeCell ref="R61:S61"/>
    <mergeCell ref="A62:B62"/>
    <mergeCell ref="C62:D62"/>
    <mergeCell ref="I62:K62"/>
    <mergeCell ref="E62:F62"/>
    <mergeCell ref="G62:H62"/>
    <mergeCell ref="L62:M62"/>
    <mergeCell ref="N62:O62"/>
    <mergeCell ref="P62:Q62"/>
    <mergeCell ref="R62:S62"/>
    <mergeCell ref="A63:B63"/>
    <mergeCell ref="C63:D63"/>
    <mergeCell ref="I63:K63"/>
    <mergeCell ref="E63:F63"/>
    <mergeCell ref="G63:H63"/>
    <mergeCell ref="L63:M63"/>
    <mergeCell ref="N63:O63"/>
    <mergeCell ref="P63:Q63"/>
    <mergeCell ref="R63:S63"/>
    <mergeCell ref="A64:B64"/>
    <mergeCell ref="C64:D64"/>
    <mergeCell ref="I64:K64"/>
    <mergeCell ref="E64:F64"/>
    <mergeCell ref="G64:H64"/>
    <mergeCell ref="L64:M64"/>
    <mergeCell ref="N64:O64"/>
    <mergeCell ref="P64:Q64"/>
    <mergeCell ref="R64:S64"/>
    <mergeCell ref="A65:B65"/>
    <mergeCell ref="C65:D65"/>
    <mergeCell ref="I65:K65"/>
    <mergeCell ref="E65:F65"/>
    <mergeCell ref="G65:H65"/>
    <mergeCell ref="L65:M65"/>
    <mergeCell ref="N65:O65"/>
    <mergeCell ref="P65:Q65"/>
    <mergeCell ref="R65:S65"/>
    <mergeCell ref="A66:B66"/>
    <mergeCell ref="C66:D66"/>
    <mergeCell ref="I66:K66"/>
    <mergeCell ref="E66:F66"/>
    <mergeCell ref="G66:H66"/>
    <mergeCell ref="L66:M66"/>
    <mergeCell ref="N66:O66"/>
    <mergeCell ref="P66:Q66"/>
    <mergeCell ref="R66:S66"/>
    <mergeCell ref="A67:B67"/>
    <mergeCell ref="C67:D67"/>
    <mergeCell ref="I67:K67"/>
    <mergeCell ref="E67:F67"/>
    <mergeCell ref="G67:H67"/>
    <mergeCell ref="L67:M67"/>
    <mergeCell ref="N67:O67"/>
    <mergeCell ref="P67:Q67"/>
    <mergeCell ref="R67:S67"/>
    <mergeCell ref="A68:B68"/>
    <mergeCell ref="C68:D68"/>
    <mergeCell ref="I68:K68"/>
    <mergeCell ref="E68:F68"/>
    <mergeCell ref="G68:H68"/>
    <mergeCell ref="L68:M68"/>
    <mergeCell ref="N68:O68"/>
    <mergeCell ref="P68:Q68"/>
    <mergeCell ref="R68:S68"/>
    <mergeCell ref="A69:B69"/>
    <mergeCell ref="C69:D69"/>
    <mergeCell ref="I69:K69"/>
    <mergeCell ref="E69:F69"/>
    <mergeCell ref="G69:H69"/>
    <mergeCell ref="L69:M69"/>
    <mergeCell ref="N69:O69"/>
    <mergeCell ref="P69:Q69"/>
    <mergeCell ref="R69:S69"/>
    <mergeCell ref="A70:B70"/>
    <mergeCell ref="C70:D70"/>
    <mergeCell ref="I70:K70"/>
    <mergeCell ref="E70:F70"/>
    <mergeCell ref="G70:H70"/>
    <mergeCell ref="L70:M70"/>
    <mergeCell ref="N70:O70"/>
    <mergeCell ref="P70:Q70"/>
    <mergeCell ref="R70:S70"/>
    <mergeCell ref="A71:B71"/>
    <mergeCell ref="C71:D71"/>
    <mergeCell ref="I71:K71"/>
    <mergeCell ref="E71:F71"/>
    <mergeCell ref="G71:H71"/>
    <mergeCell ref="L71:M71"/>
    <mergeCell ref="N71:O71"/>
    <mergeCell ref="P71:Q71"/>
    <mergeCell ref="R71:S71"/>
    <mergeCell ref="A72:B72"/>
    <mergeCell ref="C72:D72"/>
    <mergeCell ref="I72:K72"/>
    <mergeCell ref="E72:F72"/>
    <mergeCell ref="G72:H72"/>
    <mergeCell ref="L72:M72"/>
    <mergeCell ref="N72:O72"/>
    <mergeCell ref="P72:Q72"/>
    <mergeCell ref="R72:S72"/>
    <mergeCell ref="A73:B73"/>
    <mergeCell ref="C73:D73"/>
    <mergeCell ref="I73:K73"/>
    <mergeCell ref="E73:F73"/>
    <mergeCell ref="G73:H73"/>
    <mergeCell ref="L73:M73"/>
    <mergeCell ref="N73:O73"/>
    <mergeCell ref="P73:Q73"/>
    <mergeCell ref="R73:S73"/>
    <mergeCell ref="G7:H8"/>
    <mergeCell ref="E9:F9"/>
    <mergeCell ref="G9:H9"/>
    <mergeCell ref="E10:F10"/>
    <mergeCell ref="G10:H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F79"/>
  <sheetViews>
    <sheetView workbookViewId="0" topLeftCell="A1">
      <selection activeCell="A7" sqref="A7:B8"/>
    </sheetView>
  </sheetViews>
  <sheetFormatPr defaultColWidth="9.140625" defaultRowHeight="12.75"/>
  <cols>
    <col min="2" max="2" width="11.8515625" style="0" customWidth="1"/>
    <col min="3" max="3" width="9.7109375" style="0" bestFit="1" customWidth="1"/>
    <col min="4" max="4" width="15.00390625" style="0" bestFit="1" customWidth="1"/>
    <col min="5" max="5" width="15.00390625" style="0" customWidth="1"/>
  </cols>
  <sheetData>
    <row r="1" spans="1:5" ht="13.5" thickBot="1">
      <c r="A1" s="698" t="s">
        <v>947</v>
      </c>
      <c r="B1" s="698"/>
      <c r="C1" s="698"/>
      <c r="D1" s="698"/>
      <c r="E1" s="698"/>
    </row>
    <row r="2" spans="1:6" s="36" customFormat="1" ht="15.75">
      <c r="A2" s="685" t="s">
        <v>295</v>
      </c>
      <c r="B2" s="686"/>
      <c r="C2" s="695"/>
      <c r="D2" s="733"/>
      <c r="E2" s="734"/>
      <c r="F2" s="249"/>
    </row>
    <row r="3" spans="1:6" s="37" customFormat="1" ht="33.75" customHeight="1">
      <c r="A3" s="886" t="s">
        <v>294</v>
      </c>
      <c r="B3" s="887"/>
      <c r="C3" s="703"/>
      <c r="D3" s="767"/>
      <c r="E3" s="768"/>
      <c r="F3" s="249"/>
    </row>
    <row r="4" spans="1:5" ht="15.75">
      <c r="A4" s="685" t="s">
        <v>672</v>
      </c>
      <c r="B4" s="686"/>
      <c r="C4" s="620" t="str">
        <f>IF(ISBLANK(Polročná_správa!B12),"  ",Polročná_správa!B12)</f>
        <v>CHEMINVEST, a.s.</v>
      </c>
      <c r="D4" s="819"/>
      <c r="E4" s="820"/>
    </row>
    <row r="5" spans="1:5" ht="15.75">
      <c r="A5" s="685" t="s">
        <v>407</v>
      </c>
      <c r="B5" s="689"/>
      <c r="C5" s="620" t="str">
        <f>IF(ISBLANK(Polročná_správa!E6),"  ",Polročná_správa!E6)</f>
        <v>00677957</v>
      </c>
      <c r="D5" s="821"/>
      <c r="E5" s="822"/>
    </row>
    <row r="6" spans="1:5" ht="12.75">
      <c r="A6" s="38"/>
      <c r="B6" s="39"/>
      <c r="C6" s="40"/>
      <c r="D6" s="38"/>
      <c r="E6" s="38"/>
    </row>
    <row r="7" spans="1:5" ht="33" customHeight="1">
      <c r="A7" s="815" t="s">
        <v>635</v>
      </c>
      <c r="B7" s="816"/>
      <c r="C7" s="814" t="s">
        <v>808</v>
      </c>
      <c r="D7" s="825" t="s">
        <v>637</v>
      </c>
      <c r="E7" s="825" t="s">
        <v>809</v>
      </c>
    </row>
    <row r="8" spans="1:5" ht="27" customHeight="1">
      <c r="A8" s="817"/>
      <c r="B8" s="818"/>
      <c r="C8" s="814"/>
      <c r="D8" s="692"/>
      <c r="E8" s="692" t="s">
        <v>292</v>
      </c>
    </row>
    <row r="9" spans="1:5" ht="12.75">
      <c r="A9" s="823"/>
      <c r="B9" s="824"/>
      <c r="C9" s="115"/>
      <c r="D9" s="147"/>
      <c r="E9" s="147"/>
    </row>
    <row r="10" spans="1:5" ht="12.75">
      <c r="A10" s="823"/>
      <c r="B10" s="824"/>
      <c r="C10" s="115"/>
      <c r="D10" s="1"/>
      <c r="E10" s="1"/>
    </row>
    <row r="11" spans="1:5" ht="12.75">
      <c r="A11" s="823"/>
      <c r="B11" s="824"/>
      <c r="C11" s="115"/>
      <c r="D11" s="147"/>
      <c r="E11" s="147"/>
    </row>
    <row r="12" spans="1:5" ht="12.75">
      <c r="A12" s="823"/>
      <c r="B12" s="824"/>
      <c r="C12" s="115"/>
      <c r="D12" s="147"/>
      <c r="E12" s="147"/>
    </row>
    <row r="13" spans="1:5" ht="12.75">
      <c r="A13" s="823"/>
      <c r="B13" s="824"/>
      <c r="C13" s="115"/>
      <c r="D13" s="1"/>
      <c r="E13" s="1"/>
    </row>
    <row r="14" spans="1:5" ht="12.75">
      <c r="A14" s="823"/>
      <c r="B14" s="824"/>
      <c r="C14" s="115"/>
      <c r="D14" s="1"/>
      <c r="E14" s="1"/>
    </row>
    <row r="15" spans="1:5" ht="12.75">
      <c r="A15" s="823"/>
      <c r="B15" s="824"/>
      <c r="C15" s="115"/>
      <c r="D15" s="1"/>
      <c r="E15" s="1"/>
    </row>
    <row r="16" spans="1:5" ht="12.75">
      <c r="A16" s="823"/>
      <c r="B16" s="824"/>
      <c r="C16" s="115"/>
      <c r="D16" s="1"/>
      <c r="E16" s="1"/>
    </row>
    <row r="17" spans="1:5" ht="12.75">
      <c r="A17" s="823"/>
      <c r="B17" s="824"/>
      <c r="C17" s="115"/>
      <c r="D17" s="1"/>
      <c r="E17" s="1"/>
    </row>
    <row r="18" spans="1:5" ht="12.75">
      <c r="A18" s="823"/>
      <c r="B18" s="824"/>
      <c r="C18" s="115"/>
      <c r="D18" s="1"/>
      <c r="E18" s="1"/>
    </row>
    <row r="19" spans="1:5" ht="12.75">
      <c r="A19" s="823"/>
      <c r="B19" s="824"/>
      <c r="C19" s="115"/>
      <c r="D19" s="1"/>
      <c r="E19" s="1"/>
    </row>
    <row r="20" spans="1:5" ht="12.75">
      <c r="A20" s="823"/>
      <c r="B20" s="824"/>
      <c r="C20" s="115"/>
      <c r="D20" s="1"/>
      <c r="E20" s="1"/>
    </row>
    <row r="21" spans="1:5" ht="12.75">
      <c r="A21" s="823"/>
      <c r="B21" s="824"/>
      <c r="C21" s="115"/>
      <c r="D21" s="147"/>
      <c r="E21" s="147"/>
    </row>
    <row r="22" spans="1:5" ht="12.75">
      <c r="A22" s="823"/>
      <c r="B22" s="824"/>
      <c r="C22" s="115"/>
      <c r="D22" s="1"/>
      <c r="E22" s="1"/>
    </row>
    <row r="23" spans="1:5" ht="12.75">
      <c r="A23" s="823"/>
      <c r="B23" s="824"/>
      <c r="C23" s="115"/>
      <c r="D23" s="1"/>
      <c r="E23" s="1"/>
    </row>
    <row r="24" spans="1:5" ht="12.75">
      <c r="A24" s="823"/>
      <c r="B24" s="824"/>
      <c r="C24" s="115"/>
      <c r="D24" s="1"/>
      <c r="E24" s="1"/>
    </row>
    <row r="25" spans="1:5" ht="12.75">
      <c r="A25" s="823"/>
      <c r="B25" s="824"/>
      <c r="C25" s="115"/>
      <c r="D25" s="1"/>
      <c r="E25" s="1"/>
    </row>
    <row r="26" spans="1:5" ht="12.75">
      <c r="A26" s="823"/>
      <c r="B26" s="824"/>
      <c r="C26" s="115"/>
      <c r="D26" s="1"/>
      <c r="E26" s="1"/>
    </row>
    <row r="27" spans="1:5" ht="12.75">
      <c r="A27" s="823"/>
      <c r="B27" s="824"/>
      <c r="C27" s="115"/>
      <c r="D27" s="1"/>
      <c r="E27" s="1"/>
    </row>
    <row r="28" spans="1:5" ht="12.75">
      <c r="A28" s="823"/>
      <c r="B28" s="824"/>
      <c r="C28" s="115"/>
      <c r="D28" s="1"/>
      <c r="E28" s="1"/>
    </row>
    <row r="29" spans="1:5" ht="12.75">
      <c r="A29" s="823"/>
      <c r="B29" s="824"/>
      <c r="C29" s="115"/>
      <c r="D29" s="1"/>
      <c r="E29" s="1"/>
    </row>
    <row r="30" spans="1:5" ht="12.75">
      <c r="A30" s="823"/>
      <c r="B30" s="824"/>
      <c r="C30" s="115"/>
      <c r="D30" s="1"/>
      <c r="E30" s="1"/>
    </row>
    <row r="31" spans="1:5" ht="12.75">
      <c r="A31" s="823"/>
      <c r="B31" s="824"/>
      <c r="C31" s="115"/>
      <c r="D31" s="147"/>
      <c r="E31" s="147"/>
    </row>
    <row r="32" spans="1:5" ht="12.75">
      <c r="A32" s="823"/>
      <c r="B32" s="824"/>
      <c r="C32" s="115"/>
      <c r="D32" s="1"/>
      <c r="E32" s="1"/>
    </row>
    <row r="33" spans="1:5" ht="12.75">
      <c r="A33" s="823"/>
      <c r="B33" s="824"/>
      <c r="C33" s="115"/>
      <c r="D33" s="1"/>
      <c r="E33" s="1"/>
    </row>
    <row r="34" spans="1:5" ht="12.75">
      <c r="A34" s="823"/>
      <c r="B34" s="824"/>
      <c r="C34" s="115"/>
      <c r="D34" s="1"/>
      <c r="E34" s="1"/>
    </row>
    <row r="35" spans="1:5" ht="12.75">
      <c r="A35" s="823"/>
      <c r="B35" s="824"/>
      <c r="C35" s="115"/>
      <c r="D35" s="1"/>
      <c r="E35" s="1"/>
    </row>
    <row r="36" spans="1:5" ht="12.75">
      <c r="A36" s="823"/>
      <c r="B36" s="824"/>
      <c r="C36" s="115"/>
      <c r="D36" s="1"/>
      <c r="E36" s="1"/>
    </row>
    <row r="37" spans="1:5" ht="12.75">
      <c r="A37" s="823"/>
      <c r="B37" s="824"/>
      <c r="C37" s="115"/>
      <c r="D37" s="1"/>
      <c r="E37" s="1"/>
    </row>
    <row r="38" spans="1:5" ht="12.75">
      <c r="A38" s="823"/>
      <c r="B38" s="824"/>
      <c r="C38" s="115"/>
      <c r="D38" s="1"/>
      <c r="E38" s="1"/>
    </row>
    <row r="39" spans="1:5" ht="12.75">
      <c r="A39" s="823"/>
      <c r="B39" s="824"/>
      <c r="C39" s="115"/>
      <c r="D39" s="1"/>
      <c r="E39" s="1"/>
    </row>
    <row r="40" spans="1:5" ht="12.75">
      <c r="A40" s="823"/>
      <c r="B40" s="824"/>
      <c r="C40" s="115"/>
      <c r="D40" s="147"/>
      <c r="E40" s="147"/>
    </row>
    <row r="41" spans="1:5" ht="12.75">
      <c r="A41" s="823"/>
      <c r="B41" s="824"/>
      <c r="C41" s="115"/>
      <c r="D41" s="147"/>
      <c r="E41" s="147"/>
    </row>
    <row r="42" spans="1:5" ht="12.75">
      <c r="A42" s="823"/>
      <c r="B42" s="824"/>
      <c r="C42" s="115"/>
      <c r="D42" s="1"/>
      <c r="E42" s="1"/>
    </row>
    <row r="43" spans="1:5" ht="12.75">
      <c r="A43" s="823"/>
      <c r="B43" s="824"/>
      <c r="C43" s="115"/>
      <c r="D43" s="1"/>
      <c r="E43" s="1"/>
    </row>
    <row r="44" spans="1:5" ht="12.75">
      <c r="A44" s="823"/>
      <c r="B44" s="824"/>
      <c r="C44" s="115"/>
      <c r="D44" s="1"/>
      <c r="E44" s="1"/>
    </row>
    <row r="45" spans="1:5" ht="12.75">
      <c r="A45" s="823"/>
      <c r="B45" s="824"/>
      <c r="C45" s="115"/>
      <c r="D45" s="1"/>
      <c r="E45" s="1"/>
    </row>
    <row r="46" spans="1:5" ht="12.75">
      <c r="A46" s="823"/>
      <c r="B46" s="824"/>
      <c r="C46" s="115"/>
      <c r="D46" s="1"/>
      <c r="E46" s="1"/>
    </row>
    <row r="47" spans="1:5" ht="12.75">
      <c r="A47" s="823"/>
      <c r="B47" s="824"/>
      <c r="C47" s="115"/>
      <c r="D47" s="1"/>
      <c r="E47" s="1"/>
    </row>
    <row r="48" spans="1:5" ht="12.75">
      <c r="A48" s="823"/>
      <c r="B48" s="824"/>
      <c r="C48" s="115"/>
      <c r="D48" s="1"/>
      <c r="E48" s="1"/>
    </row>
    <row r="49" spans="1:5" ht="12.75">
      <c r="A49" s="823"/>
      <c r="B49" s="824"/>
      <c r="C49" s="115"/>
      <c r="D49" s="147"/>
      <c r="E49" s="147"/>
    </row>
    <row r="50" spans="1:5" ht="12.75">
      <c r="A50" s="823"/>
      <c r="B50" s="824"/>
      <c r="C50" s="115"/>
      <c r="D50" s="1"/>
      <c r="E50" s="1"/>
    </row>
    <row r="51" spans="1:5" ht="12.75">
      <c r="A51" s="823"/>
      <c r="B51" s="824"/>
      <c r="C51" s="115"/>
      <c r="D51" s="1"/>
      <c r="E51" s="1"/>
    </row>
    <row r="52" spans="1:5" ht="12.75">
      <c r="A52" s="823"/>
      <c r="B52" s="824"/>
      <c r="C52" s="115"/>
      <c r="D52" s="1"/>
      <c r="E52" s="1"/>
    </row>
    <row r="53" spans="1:5" ht="12.75">
      <c r="A53" s="823"/>
      <c r="B53" s="824"/>
      <c r="C53" s="115"/>
      <c r="D53" s="1"/>
      <c r="E53" s="1"/>
    </row>
    <row r="54" spans="1:5" ht="12.75">
      <c r="A54" s="823"/>
      <c r="B54" s="824"/>
      <c r="C54" s="115"/>
      <c r="D54" s="1"/>
      <c r="E54" s="1"/>
    </row>
    <row r="55" spans="1:5" ht="12.75">
      <c r="A55" s="823"/>
      <c r="B55" s="824"/>
      <c r="C55" s="115"/>
      <c r="D55" s="1"/>
      <c r="E55" s="1"/>
    </row>
    <row r="56" spans="1:5" ht="12.75">
      <c r="A56" s="823"/>
      <c r="B56" s="824"/>
      <c r="C56" s="115"/>
      <c r="D56" s="147"/>
      <c r="E56" s="147"/>
    </row>
    <row r="57" spans="1:5" ht="12.75">
      <c r="A57" s="823"/>
      <c r="B57" s="824"/>
      <c r="C57" s="115"/>
      <c r="D57" s="1"/>
      <c r="E57" s="1"/>
    </row>
    <row r="58" spans="1:5" ht="12.75">
      <c r="A58" s="823"/>
      <c r="B58" s="824"/>
      <c r="C58" s="115"/>
      <c r="D58" s="1"/>
      <c r="E58" s="1"/>
    </row>
    <row r="59" spans="1:5" ht="12.75">
      <c r="A59" s="823"/>
      <c r="B59" s="824"/>
      <c r="C59" s="115"/>
      <c r="D59" s="1"/>
      <c r="E59" s="1"/>
    </row>
    <row r="60" spans="1:5" ht="12.75">
      <c r="A60" s="823"/>
      <c r="B60" s="824"/>
      <c r="C60" s="115"/>
      <c r="D60" s="1"/>
      <c r="E60" s="1"/>
    </row>
    <row r="61" spans="1:5" ht="12.75">
      <c r="A61" s="823"/>
      <c r="B61" s="824"/>
      <c r="C61" s="115"/>
      <c r="D61" s="1"/>
      <c r="E61" s="1"/>
    </row>
    <row r="62" spans="1:5" ht="12.75">
      <c r="A62" s="823"/>
      <c r="B62" s="824"/>
      <c r="C62" s="115"/>
      <c r="D62" s="1"/>
      <c r="E62" s="1"/>
    </row>
    <row r="63" spans="1:5" ht="12.75">
      <c r="A63" s="823"/>
      <c r="B63" s="824"/>
      <c r="C63" s="115"/>
      <c r="D63" s="1"/>
      <c r="E63" s="1"/>
    </row>
    <row r="64" spans="1:5" ht="12.75">
      <c r="A64" s="823"/>
      <c r="B64" s="824"/>
      <c r="C64" s="115"/>
      <c r="D64" s="147"/>
      <c r="E64" s="147"/>
    </row>
    <row r="65" spans="1:5" ht="12.75">
      <c r="A65" s="823"/>
      <c r="B65" s="824"/>
      <c r="C65" s="115"/>
      <c r="D65" s="1"/>
      <c r="E65" s="1"/>
    </row>
    <row r="66" spans="1:5" ht="12.75">
      <c r="A66" s="823"/>
      <c r="B66" s="824"/>
      <c r="C66" s="115"/>
      <c r="D66" s="1"/>
      <c r="E66" s="1"/>
    </row>
    <row r="67" spans="1:5" ht="12.75">
      <c r="A67" s="823"/>
      <c r="B67" s="824"/>
      <c r="C67" s="115"/>
      <c r="D67" s="1"/>
      <c r="E67" s="1"/>
    </row>
    <row r="68" spans="1:5" ht="12.75">
      <c r="A68" s="823"/>
      <c r="B68" s="824"/>
      <c r="C68" s="115"/>
      <c r="D68" s="1"/>
      <c r="E68" s="1"/>
    </row>
    <row r="69" spans="1:5" ht="12.75">
      <c r="A69" s="823"/>
      <c r="B69" s="824"/>
      <c r="C69" s="115"/>
      <c r="D69" s="1"/>
      <c r="E69" s="1"/>
    </row>
    <row r="70" spans="1:5" ht="12.75">
      <c r="A70" s="823"/>
      <c r="B70" s="824"/>
      <c r="C70" s="115"/>
      <c r="D70" s="147"/>
      <c r="E70" s="147"/>
    </row>
    <row r="71" spans="1:5" ht="12.75">
      <c r="A71" s="823"/>
      <c r="B71" s="824"/>
      <c r="C71" s="115"/>
      <c r="D71" s="1"/>
      <c r="E71" s="1"/>
    </row>
    <row r="72" spans="1:5" ht="12.75">
      <c r="A72" s="823"/>
      <c r="B72" s="824"/>
      <c r="C72" s="115"/>
      <c r="D72" s="1"/>
      <c r="E72" s="1"/>
    </row>
    <row r="73" spans="1:5" ht="12.75">
      <c r="A73" s="823"/>
      <c r="B73" s="824"/>
      <c r="C73" s="115"/>
      <c r="D73" s="147"/>
      <c r="E73" s="147"/>
    </row>
    <row r="74" spans="1:5" ht="12.75">
      <c r="A74" s="283"/>
      <c r="B74" s="283"/>
      <c r="C74" s="283"/>
      <c r="D74" s="283"/>
      <c r="E74" s="283"/>
    </row>
    <row r="75" spans="1:5" ht="12.75">
      <c r="A75" s="283"/>
      <c r="B75" s="283"/>
      <c r="C75" s="283"/>
      <c r="D75" s="283"/>
      <c r="E75" s="283"/>
    </row>
    <row r="76" spans="1:5" ht="12.75">
      <c r="A76" s="283"/>
      <c r="B76" s="283"/>
      <c r="C76" s="283"/>
      <c r="D76" s="283"/>
      <c r="E76" s="283"/>
    </row>
    <row r="77" spans="1:5" ht="12.75">
      <c r="A77" s="283"/>
      <c r="B77" s="283"/>
      <c r="C77" s="283"/>
      <c r="D77" s="283"/>
      <c r="E77" s="283"/>
    </row>
    <row r="78" spans="1:5" ht="12.75">
      <c r="A78" s="283"/>
      <c r="B78" s="283"/>
      <c r="C78" s="283"/>
      <c r="D78" s="283"/>
      <c r="E78" s="283"/>
    </row>
    <row r="79" spans="1:5" ht="12.75">
      <c r="A79" s="283"/>
      <c r="B79" s="283"/>
      <c r="C79" s="283"/>
      <c r="D79" s="283"/>
      <c r="E79" s="283"/>
    </row>
  </sheetData>
  <sheetProtection password="9F76" sheet="1" objects="1" scenarios="1" formatCells="0" formatColumns="0" formatRows="0" insertColumns="0" insertRows="0"/>
  <mergeCells count="78">
    <mergeCell ref="A1:E1"/>
    <mergeCell ref="A3:B3"/>
    <mergeCell ref="C3:E3"/>
    <mergeCell ref="A4:B4"/>
    <mergeCell ref="C4:E4"/>
    <mergeCell ref="A2:B2"/>
    <mergeCell ref="C2:E2"/>
    <mergeCell ref="A5:B5"/>
    <mergeCell ref="C5:E5"/>
    <mergeCell ref="A7:B8"/>
    <mergeCell ref="C7:C8"/>
    <mergeCell ref="D7:D8"/>
    <mergeCell ref="E7:E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73:B73"/>
    <mergeCell ref="A69:B69"/>
    <mergeCell ref="A70:B70"/>
    <mergeCell ref="A71:B71"/>
    <mergeCell ref="A72:B7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workbookViewId="0" topLeftCell="A1">
      <selection activeCell="B9" sqref="B9"/>
    </sheetView>
  </sheetViews>
  <sheetFormatPr defaultColWidth="9.140625" defaultRowHeight="12.75"/>
  <cols>
    <col min="1" max="1" width="41.8515625" style="0" bestFit="1" customWidth="1"/>
    <col min="2" max="2" width="76.00390625" style="0" bestFit="1" customWidth="1"/>
  </cols>
  <sheetData>
    <row r="2" spans="1:2" ht="16.5" thickBot="1">
      <c r="A2" s="888" t="s">
        <v>91</v>
      </c>
      <c r="B2" s="888"/>
    </row>
    <row r="3" spans="1:2" ht="13.5" thickBot="1">
      <c r="A3" s="90" t="s">
        <v>92</v>
      </c>
      <c r="B3" s="91" t="s">
        <v>93</v>
      </c>
    </row>
    <row r="4" spans="1:2" ht="15">
      <c r="A4" s="92" t="s">
        <v>94</v>
      </c>
      <c r="B4" s="93" t="str">
        <f>IF(Polročná_správa!B6=0,"Položka Informačná povinnosť za rok nie je vyplnená","Test vyhovel formálnej kontrole")</f>
        <v>Test vyhovel formálnej kontrole</v>
      </c>
    </row>
    <row r="5" spans="1:2" ht="15">
      <c r="A5" s="94" t="s">
        <v>413</v>
      </c>
      <c r="B5" s="95" t="str">
        <f>IF(Polročná_správa!E6=0,"Položka IČO nie je vyplnená","Test vyhovel formálnej kontrole")</f>
        <v>Test vyhovel formálnej kontrole</v>
      </c>
    </row>
    <row r="6" spans="1:2" ht="15">
      <c r="A6" s="96" t="s">
        <v>415</v>
      </c>
      <c r="B6" s="97" t="str">
        <f>IF(Polročná_správa!B12=0,"Položka Obchodné meno/názov nie je vyplnená","Test vyhovel formálnej kontrole")</f>
        <v>Test vyhovel formálnej kontrole</v>
      </c>
    </row>
    <row r="7" spans="1:2" ht="15">
      <c r="A7" s="94" t="s">
        <v>95</v>
      </c>
      <c r="B7" s="95" t="str">
        <f>IF(Polročná_správa!F38=0,"Položka Dátum zverejnenia ročnej správy nie je vyplnená","Test vyhovel formálnej kontrole")</f>
        <v>Test vyhovel formálnej kontrole</v>
      </c>
    </row>
    <row r="8" spans="1:2" ht="15">
      <c r="A8" s="92" t="s">
        <v>96</v>
      </c>
      <c r="B8" s="98" t="str">
        <f>IF(Polročná_správa!A76=0,"Položka Obchodné meno audítorskej spoločnosti... nie je vyplnená","Test vyhovel formálnej kontrole")</f>
        <v>Položka Obchodné meno audítorskej spoločnosti... nie je vyplnená</v>
      </c>
    </row>
    <row r="9" spans="1:2" ht="15">
      <c r="A9" s="94" t="s">
        <v>97</v>
      </c>
      <c r="B9" s="99" t="str">
        <f>IF(Polročná_správa!G82=0,"Položka Zostavuje konsolidovanú účtovnú závierku nie je vyplnená","Test vyhovel formálnej kontrole")</f>
        <v>Test vyhovel formálnej kontrole</v>
      </c>
    </row>
    <row r="10" spans="1:2" ht="15">
      <c r="A10" s="100" t="s">
        <v>98</v>
      </c>
      <c r="B10" s="99" t="str">
        <f>IF(Polročná_správa!D301=0,"Položka Vydané dlhopisy nie je vyplnená","Test vyhovel formálnej kontrole")</f>
        <v>Položka Vydané dlhopisy nie je vyplnená</v>
      </c>
    </row>
    <row r="11" spans="1:2" ht="15.75" thickBot="1">
      <c r="A11" s="296" t="s">
        <v>810</v>
      </c>
      <c r="B11" s="297" t="str">
        <f>IF(Polročná_správa!A402=0,"Položka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0" operator="notEqual" stopIfTrue="1">
      <formula>"Test vyhovel formálnej kontrole"</formula>
    </cfRule>
  </conditionalFormatting>
  <conditionalFormatting sqref="B4">
    <cfRule type="cellIs" priority="2" dxfId="1" operator="equal" stopIfTrue="1">
      <formula>"Test vyhovel formálnej kontrole"</formula>
    </cfRule>
  </conditionalFormatting>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0"/>
  </sheetPr>
  <dimension ref="A1:AM30"/>
  <sheetViews>
    <sheetView showGridLines="0" workbookViewId="0" topLeftCell="A43">
      <selection activeCell="A27" sqref="A27:G27"/>
    </sheetView>
  </sheetViews>
  <sheetFormatPr defaultColWidth="9.140625" defaultRowHeight="18" customHeight="1"/>
  <cols>
    <col min="1" max="16384" width="2.57421875" style="2" customWidth="1"/>
  </cols>
  <sheetData>
    <row r="1" spans="1:36" ht="15.75">
      <c r="A1" s="612" t="s">
        <v>532</v>
      </c>
      <c r="B1" s="612"/>
      <c r="C1" s="612"/>
      <c r="D1" s="612"/>
      <c r="E1" s="612"/>
      <c r="F1" s="612"/>
      <c r="G1" s="612"/>
      <c r="H1" s="612"/>
      <c r="I1" s="612"/>
      <c r="J1" s="612"/>
      <c r="K1" s="612"/>
      <c r="L1" s="612"/>
      <c r="M1" s="612"/>
      <c r="N1" s="612"/>
      <c r="O1" s="612"/>
      <c r="P1" s="612"/>
      <c r="Q1" s="612"/>
      <c r="R1" s="612"/>
      <c r="S1" s="612"/>
      <c r="T1" s="612"/>
      <c r="U1" s="613"/>
      <c r="V1" s="613"/>
      <c r="W1" s="613"/>
      <c r="X1" s="613"/>
      <c r="Y1" s="613"/>
      <c r="Z1" s="613"/>
      <c r="AA1" s="613"/>
      <c r="AB1" s="613"/>
      <c r="AC1" s="613"/>
      <c r="AD1" s="613"/>
      <c r="AE1" s="613"/>
      <c r="AF1" s="613"/>
      <c r="AG1" s="613"/>
      <c r="AH1" s="613"/>
      <c r="AI1" s="613"/>
      <c r="AJ1" s="613"/>
    </row>
    <row r="2" spans="8:14" ht="18" customHeight="1">
      <c r="H2" s="3"/>
      <c r="N2" s="4"/>
    </row>
    <row r="3" spans="1:36" ht="27" customHeight="1">
      <c r="A3" s="614" t="s">
        <v>418</v>
      </c>
      <c r="B3" s="613"/>
      <c r="C3" s="613"/>
      <c r="D3" s="613"/>
      <c r="E3" s="613"/>
      <c r="F3" s="613"/>
      <c r="G3" s="613"/>
      <c r="H3" s="613"/>
      <c r="I3" s="613"/>
      <c r="J3" s="613"/>
      <c r="K3" s="613"/>
      <c r="L3" s="613"/>
      <c r="M3" s="613"/>
      <c r="N3" s="613"/>
      <c r="O3" s="613"/>
      <c r="P3" s="613"/>
      <c r="Q3" s="613"/>
      <c r="R3" s="613"/>
      <c r="S3" s="613"/>
      <c r="T3" s="613"/>
      <c r="U3" s="613"/>
      <c r="V3" s="613"/>
      <c r="W3" s="613"/>
      <c r="X3" s="613"/>
      <c r="Y3" s="613"/>
      <c r="Z3" s="613"/>
      <c r="AA3" s="613"/>
      <c r="AB3" s="613"/>
      <c r="AC3" s="613"/>
      <c r="AD3" s="613"/>
      <c r="AE3" s="613"/>
      <c r="AF3" s="613"/>
      <c r="AG3" s="613"/>
      <c r="AH3" s="613"/>
      <c r="AI3" s="613"/>
      <c r="AJ3" s="613"/>
    </row>
    <row r="4" spans="1:39" ht="15.75" customHeight="1">
      <c r="A4" s="612" t="s">
        <v>419</v>
      </c>
      <c r="B4" s="615"/>
      <c r="C4" s="615"/>
      <c r="D4" s="615"/>
      <c r="E4" s="615"/>
      <c r="F4" s="615"/>
      <c r="G4" s="615"/>
      <c r="H4" s="615"/>
      <c r="I4" s="615"/>
      <c r="J4" s="615"/>
      <c r="K4" s="615"/>
      <c r="L4" s="615"/>
      <c r="M4" s="615"/>
      <c r="N4" s="615"/>
      <c r="O4" s="615"/>
      <c r="P4" s="615"/>
      <c r="Q4" s="615"/>
      <c r="R4" s="615"/>
      <c r="S4" s="615"/>
      <c r="T4" s="615"/>
      <c r="U4" s="615"/>
      <c r="V4" s="615"/>
      <c r="W4" s="615"/>
      <c r="X4" s="615"/>
      <c r="Y4" s="615"/>
      <c r="Z4" s="615"/>
      <c r="AA4" s="615"/>
      <c r="AB4" s="615"/>
      <c r="AC4" s="615"/>
      <c r="AD4" s="615"/>
      <c r="AE4" s="615"/>
      <c r="AF4" s="615"/>
      <c r="AG4" s="615"/>
      <c r="AH4" s="615"/>
      <c r="AI4" s="615"/>
      <c r="AJ4" s="615"/>
      <c r="AM4" s="5"/>
    </row>
    <row r="5" spans="7:33" ht="18" customHeight="1">
      <c r="G5" s="85" t="s">
        <v>394</v>
      </c>
      <c r="I5" s="609"/>
      <c r="J5" s="610"/>
      <c r="K5" s="610"/>
      <c r="L5" s="610"/>
      <c r="M5" s="610"/>
      <c r="N5" s="610"/>
      <c r="O5" s="610"/>
      <c r="P5" s="610"/>
      <c r="Q5" s="610"/>
      <c r="R5" s="610"/>
      <c r="S5" s="610"/>
      <c r="T5" s="610"/>
      <c r="U5" s="610"/>
      <c r="V5" s="610"/>
      <c r="W5" s="610"/>
      <c r="X5" s="610"/>
      <c r="Y5" s="611"/>
      <c r="Z5" s="606" t="s">
        <v>521</v>
      </c>
      <c r="AA5" s="607"/>
      <c r="AB5" s="607"/>
      <c r="AC5" s="607"/>
      <c r="AD5" s="607"/>
      <c r="AE5" s="607"/>
      <c r="AF5" s="607"/>
      <c r="AG5" s="608"/>
    </row>
    <row r="6" spans="8:32" s="7" customFormat="1" ht="18" customHeight="1">
      <c r="H6" s="203"/>
      <c r="K6" s="202"/>
      <c r="L6" s="202"/>
      <c r="M6" s="202"/>
      <c r="R6" s="203"/>
      <c r="S6" s="202"/>
      <c r="U6" s="202"/>
      <c r="AD6" s="202"/>
      <c r="AE6" s="202"/>
      <c r="AF6" s="202"/>
    </row>
    <row r="7" ht="12.75"/>
    <row r="8" spans="1:33" ht="18" customHeight="1">
      <c r="A8" s="651" t="s">
        <v>407</v>
      </c>
      <c r="B8" s="652"/>
      <c r="C8" s="620" t="str">
        <f>IF(ISBLANK(Polročná_správa!E6),"  ",Polročná_správa!E6)</f>
        <v>00677957</v>
      </c>
      <c r="D8" s="656"/>
      <c r="E8" s="656"/>
      <c r="F8" s="656"/>
      <c r="G8" s="656"/>
      <c r="H8" s="656"/>
      <c r="I8" s="656"/>
      <c r="J8" s="656"/>
      <c r="K8" s="656"/>
      <c r="L8" s="656"/>
      <c r="M8" s="656"/>
      <c r="N8" s="656"/>
      <c r="O8" s="656"/>
      <c r="P8" s="656"/>
      <c r="Q8" s="656"/>
      <c r="R8" s="656"/>
      <c r="S8" s="656"/>
      <c r="T8" s="656"/>
      <c r="U8" s="656"/>
      <c r="V8" s="656"/>
      <c r="W8" s="656"/>
      <c r="X8" s="656"/>
      <c r="Y8" s="656"/>
      <c r="Z8" s="656"/>
      <c r="AA8" s="656"/>
      <c r="AB8" s="656"/>
      <c r="AC8" s="656"/>
      <c r="AD8" s="656"/>
      <c r="AE8" s="656"/>
      <c r="AF8" s="656"/>
      <c r="AG8" s="657"/>
    </row>
    <row r="9" spans="1:33" ht="7.5" customHeight="1">
      <c r="A9" s="6"/>
      <c r="B9" s="6"/>
      <c r="C9" s="6"/>
      <c r="D9" s="6"/>
      <c r="E9" s="6"/>
      <c r="F9" s="6"/>
      <c r="G9" s="6"/>
      <c r="H9" s="6"/>
      <c r="I9" s="6"/>
      <c r="J9" s="6"/>
      <c r="K9" s="6"/>
      <c r="L9" s="6"/>
      <c r="M9" s="6"/>
      <c r="N9" s="6"/>
      <c r="O9" s="6"/>
      <c r="P9" s="6"/>
      <c r="Q9" s="6"/>
      <c r="R9" s="6"/>
      <c r="S9" s="6"/>
      <c r="T9" s="6"/>
      <c r="U9" s="6"/>
      <c r="V9" s="6"/>
      <c r="W9" s="6"/>
      <c r="X9" s="6"/>
      <c r="Y9" s="6"/>
      <c r="Z9" s="8"/>
      <c r="AA9" s="6"/>
      <c r="AB9" s="6"/>
      <c r="AC9" s="6"/>
      <c r="AD9" s="6"/>
      <c r="AE9" s="6"/>
      <c r="AF9" s="6"/>
      <c r="AG9" s="6"/>
    </row>
    <row r="10" spans="1:33" ht="18" customHeight="1">
      <c r="A10" s="653" t="s">
        <v>743</v>
      </c>
      <c r="B10" s="659"/>
      <c r="C10" s="659"/>
      <c r="D10" s="659"/>
      <c r="E10" s="659"/>
      <c r="F10" s="659"/>
      <c r="G10" s="659"/>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60"/>
    </row>
    <row r="11" spans="1:33" ht="18" customHeight="1">
      <c r="A11" s="620" t="str">
        <f>IF(ISBLANK(Polročná_správa!B12),"  ",Polročná_správa!B12)</f>
        <v>CHEMINVEST, a.s.</v>
      </c>
      <c r="B11" s="658"/>
      <c r="C11" s="658"/>
      <c r="D11" s="658"/>
      <c r="E11" s="658"/>
      <c r="F11" s="658"/>
      <c r="G11" s="658"/>
      <c r="H11" s="658"/>
      <c r="I11" s="658"/>
      <c r="J11" s="658"/>
      <c r="K11" s="658"/>
      <c r="L11" s="658"/>
      <c r="M11" s="658"/>
      <c r="N11" s="658"/>
      <c r="O11" s="307"/>
      <c r="P11" s="307"/>
      <c r="Q11" s="307"/>
      <c r="R11" s="307"/>
      <c r="S11" s="307"/>
      <c r="T11" s="307"/>
      <c r="U11" s="307"/>
      <c r="V11" s="307"/>
      <c r="W11" s="307"/>
      <c r="X11" s="307"/>
      <c r="Y11" s="307"/>
      <c r="Z11" s="307"/>
      <c r="AA11" s="307"/>
      <c r="AB11" s="307"/>
      <c r="AC11" s="307"/>
      <c r="AD11" s="307"/>
      <c r="AE11" s="307"/>
      <c r="AF11" s="307"/>
      <c r="AG11" s="308"/>
    </row>
    <row r="12" spans="1:33" ht="18" customHeight="1">
      <c r="A12" s="653" t="s">
        <v>816</v>
      </c>
      <c r="B12" s="659"/>
      <c r="C12" s="659"/>
      <c r="D12" s="659"/>
      <c r="E12" s="659"/>
      <c r="F12" s="659"/>
      <c r="G12" s="659"/>
      <c r="H12" s="659"/>
      <c r="I12" s="659"/>
      <c r="J12" s="659"/>
      <c r="K12" s="659"/>
      <c r="L12" s="659"/>
      <c r="M12" s="659"/>
      <c r="N12" s="659"/>
      <c r="O12" s="659"/>
      <c r="P12" s="659"/>
      <c r="Q12" s="659"/>
      <c r="R12" s="659"/>
      <c r="S12" s="659"/>
      <c r="T12" s="659"/>
      <c r="U12" s="659"/>
      <c r="V12" s="659"/>
      <c r="W12" s="659"/>
      <c r="X12" s="659"/>
      <c r="Y12" s="659"/>
      <c r="Z12" s="659"/>
      <c r="AA12" s="659"/>
      <c r="AB12" s="659"/>
      <c r="AC12" s="659"/>
      <c r="AD12" s="659"/>
      <c r="AE12" s="659"/>
      <c r="AF12" s="659"/>
      <c r="AG12" s="660"/>
    </row>
    <row r="13" spans="1:33" ht="18" customHeight="1">
      <c r="A13" s="620" t="str">
        <f>IF(ISBLANK(Polročná_správa!B10),"  ",Polročná_správa!B10)</f>
        <v>akcivá spoločnosť</v>
      </c>
      <c r="B13" s="658"/>
      <c r="C13" s="658"/>
      <c r="D13" s="658"/>
      <c r="E13" s="658"/>
      <c r="F13" s="658"/>
      <c r="G13" s="658"/>
      <c r="H13" s="658"/>
      <c r="I13" s="658"/>
      <c r="J13" s="658"/>
      <c r="K13" s="658"/>
      <c r="L13" s="658"/>
      <c r="M13" s="658"/>
      <c r="N13" s="658"/>
      <c r="O13" s="307"/>
      <c r="P13" s="307"/>
      <c r="Q13" s="307"/>
      <c r="R13" s="307"/>
      <c r="S13" s="307"/>
      <c r="T13" s="307"/>
      <c r="U13" s="307"/>
      <c r="V13" s="307"/>
      <c r="W13" s="307"/>
      <c r="X13" s="307"/>
      <c r="Y13" s="307"/>
      <c r="Z13" s="307"/>
      <c r="AA13" s="307"/>
      <c r="AB13" s="307"/>
      <c r="AC13" s="307"/>
      <c r="AD13" s="307"/>
      <c r="AE13" s="307"/>
      <c r="AF13" s="307"/>
      <c r="AG13" s="308"/>
    </row>
    <row r="14" spans="1:33" ht="12.75" customHeight="1">
      <c r="A14" s="6"/>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6"/>
      <c r="AG14" s="6"/>
    </row>
    <row r="15" spans="1:33" ht="18" customHeight="1">
      <c r="A15" s="653" t="s">
        <v>742</v>
      </c>
      <c r="B15" s="654"/>
      <c r="C15" s="654"/>
      <c r="D15" s="654"/>
      <c r="E15" s="654"/>
      <c r="F15" s="654"/>
      <c r="G15" s="654"/>
      <c r="H15" s="654"/>
      <c r="I15" s="654"/>
      <c r="J15" s="654"/>
      <c r="K15" s="654"/>
      <c r="L15" s="654"/>
      <c r="M15" s="654"/>
      <c r="N15" s="654"/>
      <c r="O15" s="654"/>
      <c r="P15" s="654"/>
      <c r="Q15" s="654"/>
      <c r="R15" s="654"/>
      <c r="S15" s="654"/>
      <c r="T15" s="654"/>
      <c r="U15" s="654"/>
      <c r="V15" s="654"/>
      <c r="W15" s="654"/>
      <c r="X15" s="654"/>
      <c r="Y15" s="654"/>
      <c r="Z15" s="654"/>
      <c r="AA15" s="654"/>
      <c r="AB15" s="654"/>
      <c r="AC15" s="654"/>
      <c r="AD15" s="654"/>
      <c r="AE15" s="654"/>
      <c r="AF15" s="654"/>
      <c r="AG15" s="655"/>
    </row>
    <row r="16" spans="1:33" ht="18" customHeight="1">
      <c r="A16" s="620" t="str">
        <f>IF(ISBLANK(Polročná_správa!B15),"  ",Polročná_správa!B15)</f>
        <v>Sokolovská 2</v>
      </c>
      <c r="B16" s="307"/>
      <c r="C16" s="307"/>
      <c r="D16" s="307"/>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8"/>
    </row>
    <row r="17" spans="1:33" ht="8.25" customHeight="1">
      <c r="A17" s="6"/>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6"/>
      <c r="AG17" s="6"/>
    </row>
    <row r="18" spans="1:33" ht="18" customHeight="1">
      <c r="A18" s="616" t="s">
        <v>421</v>
      </c>
      <c r="B18" s="623"/>
      <c r="C18" s="617"/>
      <c r="D18" s="617"/>
      <c r="E18" s="617"/>
      <c r="F18" s="617"/>
      <c r="G18" s="619"/>
      <c r="I18" s="616" t="s">
        <v>423</v>
      </c>
      <c r="J18" s="617"/>
      <c r="K18" s="617"/>
      <c r="L18" s="617"/>
      <c r="M18" s="617"/>
      <c r="N18" s="617"/>
      <c r="O18" s="617"/>
      <c r="P18" s="617"/>
      <c r="Q18" s="617"/>
      <c r="R18" s="617"/>
      <c r="S18" s="617"/>
      <c r="T18" s="617"/>
      <c r="U18" s="617"/>
      <c r="V18" s="617"/>
      <c r="W18" s="617"/>
      <c r="X18" s="617"/>
      <c r="Y18" s="617"/>
      <c r="Z18" s="617"/>
      <c r="AA18" s="617"/>
      <c r="AB18" s="617"/>
      <c r="AC18" s="617"/>
      <c r="AD18" s="617"/>
      <c r="AE18" s="617"/>
      <c r="AF18" s="617"/>
      <c r="AG18" s="9"/>
    </row>
    <row r="19" spans="1:33" ht="18" customHeight="1">
      <c r="A19" s="620" t="str">
        <f>IF(ISBLANK(Polročná_správa!B16),"  ",Polročná_správa!B16)</f>
        <v>066 74</v>
      </c>
      <c r="B19" s="621"/>
      <c r="C19" s="621"/>
      <c r="D19" s="621"/>
      <c r="E19" s="621"/>
      <c r="F19" s="621"/>
      <c r="G19" s="622"/>
      <c r="H19" s="6"/>
      <c r="I19" s="620" t="str">
        <f>IF(ISBLANK(Polročná_správa!B17),"  ",Polročná_správa!B17)</f>
        <v>Humenné</v>
      </c>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8"/>
    </row>
    <row r="20" spans="1:33" ht="11.25" customHeight="1">
      <c r="A20" s="6"/>
      <c r="B20" s="6"/>
      <c r="C20" s="6"/>
      <c r="D20" s="6"/>
      <c r="E20" s="6"/>
      <c r="F20" s="6"/>
      <c r="G20" s="6"/>
      <c r="H20" s="6"/>
      <c r="I20" s="6"/>
      <c r="J20" s="10"/>
      <c r="K20" s="10"/>
      <c r="L20" s="10"/>
      <c r="M20" s="10"/>
      <c r="N20" s="10"/>
      <c r="O20" s="10"/>
      <c r="P20" s="10"/>
      <c r="Q20" s="10"/>
      <c r="R20" s="10"/>
      <c r="S20" s="10"/>
      <c r="T20" s="10"/>
      <c r="U20" s="10"/>
      <c r="V20" s="10"/>
      <c r="W20" s="10"/>
      <c r="X20" s="10"/>
      <c r="Y20" s="10"/>
      <c r="Z20" s="10"/>
      <c r="AA20" s="10"/>
      <c r="AB20" s="10"/>
      <c r="AC20" s="10"/>
      <c r="AD20" s="10"/>
      <c r="AE20" s="10"/>
      <c r="AF20" s="10"/>
      <c r="AG20" s="6"/>
    </row>
    <row r="21" spans="1:33" ht="18" customHeight="1">
      <c r="A21" s="618" t="s">
        <v>395</v>
      </c>
      <c r="B21" s="617"/>
      <c r="C21" s="617"/>
      <c r="D21" s="617"/>
      <c r="E21" s="617"/>
      <c r="F21" s="617"/>
      <c r="G21" s="617"/>
      <c r="H21" s="619"/>
      <c r="K21" s="618" t="s">
        <v>396</v>
      </c>
      <c r="L21" s="617"/>
      <c r="M21" s="617"/>
      <c r="N21" s="617"/>
      <c r="O21" s="617"/>
      <c r="P21" s="617"/>
      <c r="Q21" s="617"/>
      <c r="R21" s="617"/>
      <c r="S21" s="617"/>
      <c r="T21" s="617"/>
      <c r="U21" s="619"/>
      <c r="V21" s="6"/>
      <c r="W21" s="618" t="s">
        <v>397</v>
      </c>
      <c r="X21" s="647"/>
      <c r="Y21" s="647"/>
      <c r="Z21" s="647"/>
      <c r="AA21" s="647"/>
      <c r="AB21" s="647"/>
      <c r="AC21" s="647"/>
      <c r="AD21" s="647"/>
      <c r="AE21" s="647"/>
      <c r="AF21" s="647"/>
      <c r="AG21" s="619"/>
    </row>
    <row r="22" spans="1:33" ht="18" customHeight="1">
      <c r="A22" s="620" t="str">
        <f>IF(ISBLANK(Polročná_správa!C21),"  ",Polročná_správa!C21)</f>
        <v>057</v>
      </c>
      <c r="B22" s="621"/>
      <c r="C22" s="621"/>
      <c r="D22" s="621"/>
      <c r="E22" s="621"/>
      <c r="F22" s="621"/>
      <c r="G22" s="621"/>
      <c r="H22" s="622"/>
      <c r="I22" s="6"/>
      <c r="J22" s="6"/>
      <c r="K22" s="620" t="str">
        <f>IF(ISBLANK(Polročná_správa!F21),"  ",Polročná_správa!F21)</f>
        <v>7886451</v>
      </c>
      <c r="L22" s="307"/>
      <c r="M22" s="307"/>
      <c r="N22" s="307"/>
      <c r="O22" s="307"/>
      <c r="P22" s="307"/>
      <c r="Q22" s="307"/>
      <c r="R22" s="307"/>
      <c r="S22" s="307"/>
      <c r="T22" s="307"/>
      <c r="U22" s="308"/>
      <c r="V22" s="6"/>
      <c r="W22" s="620" t="str">
        <f>IF(ISBLANK(Polročná_správa!F23),"  ",Polročná_správa!F23)</f>
        <v>7886450</v>
      </c>
      <c r="X22" s="307"/>
      <c r="Y22" s="307"/>
      <c r="Z22" s="307"/>
      <c r="AA22" s="307"/>
      <c r="AB22" s="307"/>
      <c r="AC22" s="307"/>
      <c r="AD22" s="307"/>
      <c r="AE22" s="307"/>
      <c r="AF22" s="307"/>
      <c r="AG22" s="308"/>
    </row>
    <row r="23" spans="1:33" ht="18"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8" customHeight="1">
      <c r="A24" s="649" t="s">
        <v>398</v>
      </c>
      <c r="B24" s="650"/>
      <c r="C24" s="650"/>
      <c r="D24" s="11"/>
      <c r="E24" s="620" t="str">
        <f>IF(ISBLANK(Polročná_správa!B25),"  ",Polročná_správa!B25)</f>
        <v>cheminvest@stonline.sk</v>
      </c>
      <c r="F24" s="624"/>
      <c r="G24" s="624"/>
      <c r="H24" s="624"/>
      <c r="I24" s="624"/>
      <c r="J24" s="624"/>
      <c r="K24" s="624"/>
      <c r="L24" s="624"/>
      <c r="M24" s="624"/>
      <c r="N24" s="624"/>
      <c r="O24" s="624"/>
      <c r="P24" s="624"/>
      <c r="Q24" s="624"/>
      <c r="R24" s="624"/>
      <c r="S24" s="624"/>
      <c r="T24" s="624"/>
      <c r="U24" s="624"/>
      <c r="V24" s="624"/>
      <c r="W24" s="624"/>
      <c r="X24" s="624"/>
      <c r="Y24" s="624"/>
      <c r="Z24" s="624"/>
      <c r="AA24" s="624"/>
      <c r="AB24" s="624"/>
      <c r="AC24" s="624"/>
      <c r="AD24" s="624"/>
      <c r="AE24" s="624"/>
      <c r="AF24" s="624"/>
      <c r="AG24" s="625"/>
    </row>
    <row r="25" ht="12.75" customHeight="1"/>
    <row r="26" spans="1:34" s="12" customFormat="1" ht="59.25" customHeight="1">
      <c r="A26" s="638" t="s">
        <v>424</v>
      </c>
      <c r="B26" s="638"/>
      <c r="C26" s="638"/>
      <c r="D26" s="638"/>
      <c r="E26" s="638"/>
      <c r="F26" s="638"/>
      <c r="G26" s="638"/>
      <c r="H26" s="639" t="s">
        <v>426</v>
      </c>
      <c r="I26" s="640"/>
      <c r="J26" s="640"/>
      <c r="K26" s="640"/>
      <c r="L26" s="640"/>
      <c r="M26" s="640"/>
      <c r="N26" s="640"/>
      <c r="O26" s="641"/>
      <c r="P26" s="642"/>
      <c r="Q26" s="639" t="s">
        <v>427</v>
      </c>
      <c r="R26" s="640"/>
      <c r="S26" s="640"/>
      <c r="T26" s="640"/>
      <c r="U26" s="640"/>
      <c r="V26" s="640"/>
      <c r="W26" s="640"/>
      <c r="X26" s="640"/>
      <c r="Y26" s="648"/>
      <c r="Z26" s="639" t="s">
        <v>741</v>
      </c>
      <c r="AA26" s="643"/>
      <c r="AB26" s="643"/>
      <c r="AC26" s="643"/>
      <c r="AD26" s="643"/>
      <c r="AE26" s="643"/>
      <c r="AF26" s="643"/>
      <c r="AG26" s="642"/>
      <c r="AH26" s="294"/>
    </row>
    <row r="27" spans="1:33" s="12" customFormat="1" ht="25.5" customHeight="1">
      <c r="A27" s="644"/>
      <c r="B27" s="645"/>
      <c r="C27" s="645"/>
      <c r="D27" s="645"/>
      <c r="E27" s="645"/>
      <c r="F27" s="645"/>
      <c r="G27" s="646"/>
      <c r="H27" s="626"/>
      <c r="I27" s="627"/>
      <c r="J27" s="627"/>
      <c r="K27" s="627"/>
      <c r="L27" s="627"/>
      <c r="M27" s="627"/>
      <c r="N27" s="627"/>
      <c r="O27" s="627"/>
      <c r="P27" s="628"/>
      <c r="Q27" s="626"/>
      <c r="R27" s="627"/>
      <c r="S27" s="627"/>
      <c r="T27" s="627"/>
      <c r="U27" s="627"/>
      <c r="V27" s="627"/>
      <c r="W27" s="627"/>
      <c r="X27" s="627"/>
      <c r="Y27" s="628"/>
      <c r="Z27" s="626"/>
      <c r="AA27" s="627"/>
      <c r="AB27" s="627"/>
      <c r="AC27" s="627"/>
      <c r="AD27" s="627"/>
      <c r="AE27" s="627"/>
      <c r="AF27" s="627"/>
      <c r="AG27" s="628"/>
    </row>
    <row r="28" spans="1:33" s="12" customFormat="1" ht="35.25" customHeight="1">
      <c r="A28" s="638" t="s">
        <v>425</v>
      </c>
      <c r="B28" s="638"/>
      <c r="C28" s="638"/>
      <c r="D28" s="638"/>
      <c r="E28" s="638"/>
      <c r="F28" s="638"/>
      <c r="G28" s="638"/>
      <c r="H28" s="629"/>
      <c r="I28" s="630"/>
      <c r="J28" s="630"/>
      <c r="K28" s="630"/>
      <c r="L28" s="630"/>
      <c r="M28" s="630"/>
      <c r="N28" s="630"/>
      <c r="O28" s="630"/>
      <c r="P28" s="631"/>
      <c r="Q28" s="629"/>
      <c r="R28" s="630"/>
      <c r="S28" s="630"/>
      <c r="T28" s="630"/>
      <c r="U28" s="630"/>
      <c r="V28" s="630"/>
      <c r="W28" s="630"/>
      <c r="X28" s="630"/>
      <c r="Y28" s="631"/>
      <c r="Z28" s="629"/>
      <c r="AA28" s="630"/>
      <c r="AB28" s="630"/>
      <c r="AC28" s="630"/>
      <c r="AD28" s="630"/>
      <c r="AE28" s="630"/>
      <c r="AF28" s="630"/>
      <c r="AG28" s="631"/>
    </row>
    <row r="29" spans="1:33" s="12" customFormat="1" ht="25.5" customHeight="1">
      <c r="A29" s="635"/>
      <c r="B29" s="636"/>
      <c r="C29" s="636"/>
      <c r="D29" s="636"/>
      <c r="E29" s="636"/>
      <c r="F29" s="636"/>
      <c r="G29" s="637"/>
      <c r="H29" s="632"/>
      <c r="I29" s="633"/>
      <c r="J29" s="633"/>
      <c r="K29" s="633"/>
      <c r="L29" s="633"/>
      <c r="M29" s="633"/>
      <c r="N29" s="633"/>
      <c r="O29" s="633"/>
      <c r="P29" s="634"/>
      <c r="Q29" s="632"/>
      <c r="R29" s="633"/>
      <c r="S29" s="633"/>
      <c r="T29" s="633"/>
      <c r="U29" s="633"/>
      <c r="V29" s="633"/>
      <c r="W29" s="633"/>
      <c r="X29" s="633"/>
      <c r="Y29" s="634"/>
      <c r="Z29" s="632"/>
      <c r="AA29" s="633"/>
      <c r="AB29" s="633"/>
      <c r="AC29" s="633"/>
      <c r="AD29" s="633"/>
      <c r="AE29" s="633"/>
      <c r="AF29" s="633"/>
      <c r="AG29" s="634"/>
    </row>
    <row r="30" ht="18" customHeight="1">
      <c r="H30" s="13"/>
    </row>
  </sheetData>
  <sheetProtection password="9F76" sheet="1" objects="1" scenarios="1" formatCells="0" formatColumns="0" formatRows="0" insertColumns="0" insertRows="0"/>
  <mergeCells count="35">
    <mergeCell ref="A8:B8"/>
    <mergeCell ref="A15:AG15"/>
    <mergeCell ref="C8:AG8"/>
    <mergeCell ref="A13:AG13"/>
    <mergeCell ref="A11:AG11"/>
    <mergeCell ref="A10:AG10"/>
    <mergeCell ref="A12:AG12"/>
    <mergeCell ref="A16:AG16"/>
    <mergeCell ref="A19:G19"/>
    <mergeCell ref="I19:AG19"/>
    <mergeCell ref="A28:G28"/>
    <mergeCell ref="A27:G27"/>
    <mergeCell ref="W21:AG21"/>
    <mergeCell ref="K22:U22"/>
    <mergeCell ref="W22:AG22"/>
    <mergeCell ref="Q26:Y26"/>
    <mergeCell ref="A24:C24"/>
    <mergeCell ref="E24:AG24"/>
    <mergeCell ref="H27:P29"/>
    <mergeCell ref="Q27:Y29"/>
    <mergeCell ref="Z27:AG29"/>
    <mergeCell ref="A29:G29"/>
    <mergeCell ref="A26:G26"/>
    <mergeCell ref="H26:P26"/>
    <mergeCell ref="Z26:AG26"/>
    <mergeCell ref="I18:AF18"/>
    <mergeCell ref="A21:H21"/>
    <mergeCell ref="A22:H22"/>
    <mergeCell ref="A18:G18"/>
    <mergeCell ref="K21:U21"/>
    <mergeCell ref="Z5:AG5"/>
    <mergeCell ref="I5:Y5"/>
    <mergeCell ref="A1:AJ1"/>
    <mergeCell ref="A3:AJ3"/>
    <mergeCell ref="A4:AJ4"/>
  </mergeCells>
  <dataValidations count="4">
    <dataValidation type="date" allowBlank="1" showInputMessage="1" showErrorMessage="1" prompt="Formát d.m.rrrr" errorTitle="Zadání" error="Zadejte datum ve formátu d.m.rrrr !!!" sqref="B23 B36 D14:D15 D9 F9">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24:B34">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7">
      <formula1>1900</formula1>
      <formula2>2100</formula2>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9"/>
  <sheetViews>
    <sheetView showGridLines="0" zoomScale="130" zoomScaleNormal="130" workbookViewId="0" topLeftCell="A1">
      <pane ySplit="9" topLeftCell="BM10" activePane="bottomLeft" state="frozen"/>
      <selection pane="topLeft" activeCell="A1" sqref="A1"/>
      <selection pane="bottomLeft" activeCell="I11" sqref="I11"/>
    </sheetView>
  </sheetViews>
  <sheetFormatPr defaultColWidth="9.140625" defaultRowHeight="12.75"/>
  <cols>
    <col min="1" max="1" width="5.140625" style="37" customWidth="1"/>
    <col min="2" max="2" width="42.57421875" style="45" customWidth="1"/>
    <col min="3" max="3" width="4.7109375" style="43" customWidth="1"/>
    <col min="4" max="4" width="14.28125" style="43" customWidth="1"/>
    <col min="5" max="6" width="14.28125" style="37" customWidth="1"/>
    <col min="7" max="16384" width="9.140625" style="37" customWidth="1"/>
  </cols>
  <sheetData>
    <row r="1" spans="1:6" s="36" customFormat="1" ht="12" thickBot="1">
      <c r="A1" s="698" t="s">
        <v>520</v>
      </c>
      <c r="B1" s="698"/>
      <c r="C1" s="698"/>
      <c r="D1" s="698"/>
      <c r="E1" s="698"/>
      <c r="F1" s="698"/>
    </row>
    <row r="2" spans="1:6" s="36" customFormat="1" ht="15.75">
      <c r="A2" s="685" t="s">
        <v>295</v>
      </c>
      <c r="B2" s="686"/>
      <c r="C2" s="695" t="s">
        <v>954</v>
      </c>
      <c r="D2" s="696"/>
      <c r="E2" s="696"/>
      <c r="F2" s="697"/>
    </row>
    <row r="3" spans="1:6" ht="15.75">
      <c r="A3" s="685" t="s">
        <v>294</v>
      </c>
      <c r="B3" s="686"/>
      <c r="C3" s="695" t="s">
        <v>955</v>
      </c>
      <c r="D3" s="696"/>
      <c r="E3" s="696"/>
      <c r="F3" s="697"/>
    </row>
    <row r="4" spans="1:6" ht="15.75">
      <c r="A4" s="685" t="s">
        <v>672</v>
      </c>
      <c r="B4" s="686"/>
      <c r="C4" s="620" t="str">
        <f>IF(ISBLANK(Polročná_správa!B12),"  ",Polročná_správa!B12)</f>
        <v>CHEMINVEST, a.s.</v>
      </c>
      <c r="D4" s="624"/>
      <c r="E4" s="624"/>
      <c r="F4" s="625"/>
    </row>
    <row r="5" spans="1:31" ht="15.75">
      <c r="A5" s="685" t="s">
        <v>407</v>
      </c>
      <c r="B5" s="689"/>
      <c r="C5" s="620" t="str">
        <f>IF(ISBLANK(Polročná_správa!E6),"  ",Polročná_správa!E6)</f>
        <v>00677957</v>
      </c>
      <c r="D5" s="693"/>
      <c r="E5" s="693"/>
      <c r="F5" s="694"/>
      <c r="G5" s="86"/>
      <c r="H5" s="86"/>
      <c r="I5" s="86"/>
      <c r="J5" s="86"/>
      <c r="K5" s="86"/>
      <c r="L5" s="86"/>
      <c r="M5" s="86"/>
      <c r="N5" s="86"/>
      <c r="O5" s="86"/>
      <c r="P5" s="86"/>
      <c r="Q5" s="86"/>
      <c r="R5" s="86"/>
      <c r="S5" s="86"/>
      <c r="T5" s="86"/>
      <c r="U5" s="86"/>
      <c r="V5" s="86"/>
      <c r="W5" s="86"/>
      <c r="X5" s="86"/>
      <c r="Y5" s="86"/>
      <c r="Z5" s="86"/>
      <c r="AA5" s="86"/>
      <c r="AB5" s="86"/>
      <c r="AC5" s="86"/>
      <c r="AD5" s="86"/>
      <c r="AE5" s="86"/>
    </row>
    <row r="6" spans="1:6" ht="11.25" customHeight="1">
      <c r="A6" s="38"/>
      <c r="B6" s="39"/>
      <c r="C6" s="40"/>
      <c r="D6" s="40"/>
      <c r="E6" s="38"/>
      <c r="F6" s="38"/>
    </row>
    <row r="7" spans="1:6" ht="29.25">
      <c r="A7" s="690" t="s">
        <v>284</v>
      </c>
      <c r="B7" s="690" t="s">
        <v>289</v>
      </c>
      <c r="C7" s="690" t="s">
        <v>296</v>
      </c>
      <c r="D7" s="687" t="s">
        <v>428</v>
      </c>
      <c r="E7" s="688"/>
      <c r="F7" s="104" t="s">
        <v>62</v>
      </c>
    </row>
    <row r="8" spans="1:6" ht="20.25" customHeight="1">
      <c r="A8" s="691"/>
      <c r="B8" s="691"/>
      <c r="C8" s="691"/>
      <c r="D8" s="41" t="s">
        <v>290</v>
      </c>
      <c r="E8" s="41" t="s">
        <v>292</v>
      </c>
      <c r="F8" s="41" t="s">
        <v>292</v>
      </c>
    </row>
    <row r="9" spans="1:6" ht="9.75">
      <c r="A9" s="692"/>
      <c r="B9" s="692"/>
      <c r="C9" s="692"/>
      <c r="D9" s="41" t="s">
        <v>291</v>
      </c>
      <c r="E9" s="41"/>
      <c r="F9" s="41"/>
    </row>
    <row r="10" spans="1:6" ht="9.75">
      <c r="A10" s="665"/>
      <c r="B10" s="673" t="s">
        <v>285</v>
      </c>
      <c r="C10" s="669" t="s">
        <v>429</v>
      </c>
      <c r="D10" s="287">
        <v>1353611</v>
      </c>
      <c r="E10" s="679">
        <v>937454</v>
      </c>
      <c r="F10" s="679">
        <v>955240</v>
      </c>
    </row>
    <row r="11" spans="1:6" ht="9.75">
      <c r="A11" s="666"/>
      <c r="B11" s="674"/>
      <c r="C11" s="670"/>
      <c r="D11" s="287">
        <v>416157</v>
      </c>
      <c r="E11" s="680"/>
      <c r="F11" s="680"/>
    </row>
    <row r="12" spans="1:6" ht="9.75">
      <c r="A12" s="665" t="s">
        <v>430</v>
      </c>
      <c r="B12" s="673" t="s">
        <v>286</v>
      </c>
      <c r="C12" s="669" t="s">
        <v>431</v>
      </c>
      <c r="D12" s="287">
        <v>1221601</v>
      </c>
      <c r="E12" s="679">
        <v>816751</v>
      </c>
      <c r="F12" s="679">
        <v>844365</v>
      </c>
    </row>
    <row r="13" spans="1:6" ht="9.75">
      <c r="A13" s="666"/>
      <c r="B13" s="674"/>
      <c r="C13" s="670"/>
      <c r="D13" s="287">
        <v>404850</v>
      </c>
      <c r="E13" s="680"/>
      <c r="F13" s="680"/>
    </row>
    <row r="14" spans="1:6" s="293" customFormat="1" ht="9">
      <c r="A14" s="675" t="s">
        <v>514</v>
      </c>
      <c r="B14" s="677" t="s">
        <v>850</v>
      </c>
      <c r="C14" s="683" t="s">
        <v>433</v>
      </c>
      <c r="D14" s="285">
        <f>SUM(D16+D18+D20+D22+D24+D26+D28)</f>
        <v>1155</v>
      </c>
      <c r="E14" s="681">
        <f>SUM(E16:E28)</f>
        <v>0</v>
      </c>
      <c r="F14" s="681">
        <f>SUM(F16:F28)</f>
        <v>0</v>
      </c>
    </row>
    <row r="15" spans="1:6" s="293" customFormat="1" ht="9">
      <c r="A15" s="676"/>
      <c r="B15" s="678"/>
      <c r="C15" s="684"/>
      <c r="D15" s="285">
        <f>SUM(D17+D19+D21+D23+D25+D27+D29)</f>
        <v>1155</v>
      </c>
      <c r="E15" s="682"/>
      <c r="F15" s="682"/>
    </row>
    <row r="16" spans="1:6" ht="9.75">
      <c r="A16" s="665" t="s">
        <v>135</v>
      </c>
      <c r="B16" s="667" t="s">
        <v>245</v>
      </c>
      <c r="C16" s="669" t="s">
        <v>435</v>
      </c>
      <c r="D16" s="88"/>
      <c r="E16" s="663">
        <f>D16-D17</f>
        <v>0</v>
      </c>
      <c r="F16" s="661"/>
    </row>
    <row r="17" spans="1:6" ht="9.75">
      <c r="A17" s="666"/>
      <c r="B17" s="668"/>
      <c r="C17" s="670"/>
      <c r="D17" s="88"/>
      <c r="E17" s="664"/>
      <c r="F17" s="662"/>
    </row>
    <row r="18" spans="1:6" ht="9.75">
      <c r="A18" s="665" t="s">
        <v>437</v>
      </c>
      <c r="B18" s="667" t="s">
        <v>246</v>
      </c>
      <c r="C18" s="669" t="s">
        <v>436</v>
      </c>
      <c r="D18" s="88">
        <v>1155</v>
      </c>
      <c r="E18" s="663">
        <f>D18-D19</f>
        <v>0</v>
      </c>
      <c r="F18" s="661"/>
    </row>
    <row r="19" spans="1:6" ht="9.75">
      <c r="A19" s="666"/>
      <c r="B19" s="668"/>
      <c r="C19" s="670"/>
      <c r="D19" s="88">
        <v>1155</v>
      </c>
      <c r="E19" s="664"/>
      <c r="F19" s="662"/>
    </row>
    <row r="20" spans="1:6" ht="9.75">
      <c r="A20" s="665" t="s">
        <v>440</v>
      </c>
      <c r="B20" s="667" t="s">
        <v>247</v>
      </c>
      <c r="C20" s="669" t="s">
        <v>439</v>
      </c>
      <c r="D20" s="88"/>
      <c r="E20" s="663">
        <f>D20-D21</f>
        <v>0</v>
      </c>
      <c r="F20" s="661"/>
    </row>
    <row r="21" spans="1:6" ht="9.75">
      <c r="A21" s="666"/>
      <c r="B21" s="668"/>
      <c r="C21" s="670"/>
      <c r="D21" s="88"/>
      <c r="E21" s="664"/>
      <c r="F21" s="662"/>
    </row>
    <row r="22" spans="1:6" ht="9.75">
      <c r="A22" s="665" t="s">
        <v>442</v>
      </c>
      <c r="B22" s="667" t="s">
        <v>248</v>
      </c>
      <c r="C22" s="669" t="s">
        <v>441</v>
      </c>
      <c r="D22" s="88"/>
      <c r="E22" s="663">
        <f>D22-D23</f>
        <v>0</v>
      </c>
      <c r="F22" s="661"/>
    </row>
    <row r="23" spans="1:6" ht="9.75">
      <c r="A23" s="666"/>
      <c r="B23" s="668"/>
      <c r="C23" s="670"/>
      <c r="D23" s="88"/>
      <c r="E23" s="664"/>
      <c r="F23" s="662"/>
    </row>
    <row r="24" spans="1:6" ht="9.75">
      <c r="A24" s="665" t="s">
        <v>444</v>
      </c>
      <c r="B24" s="667" t="s">
        <v>249</v>
      </c>
      <c r="C24" s="669" t="s">
        <v>443</v>
      </c>
      <c r="D24" s="88"/>
      <c r="E24" s="663">
        <f>D24-D25</f>
        <v>0</v>
      </c>
      <c r="F24" s="661"/>
    </row>
    <row r="25" spans="1:6" ht="9.75">
      <c r="A25" s="666"/>
      <c r="B25" s="668"/>
      <c r="C25" s="670"/>
      <c r="D25" s="88"/>
      <c r="E25" s="664"/>
      <c r="F25" s="662"/>
    </row>
    <row r="26" spans="1:6" ht="9.75">
      <c r="A26" s="665" t="s">
        <v>446</v>
      </c>
      <c r="B26" s="667" t="s">
        <v>250</v>
      </c>
      <c r="C26" s="669" t="s">
        <v>445</v>
      </c>
      <c r="D26" s="88"/>
      <c r="E26" s="663">
        <f>D26-D27</f>
        <v>0</v>
      </c>
      <c r="F26" s="661"/>
    </row>
    <row r="27" spans="1:6" ht="9.75">
      <c r="A27" s="666"/>
      <c r="B27" s="668"/>
      <c r="C27" s="670"/>
      <c r="D27" s="88"/>
      <c r="E27" s="664"/>
      <c r="F27" s="662"/>
    </row>
    <row r="28" spans="1:6" ht="9.75">
      <c r="A28" s="665" t="s">
        <v>448</v>
      </c>
      <c r="B28" s="667" t="s">
        <v>252</v>
      </c>
      <c r="C28" s="669" t="s">
        <v>447</v>
      </c>
      <c r="D28" s="88"/>
      <c r="E28" s="663">
        <f>D28-D29</f>
        <v>0</v>
      </c>
      <c r="F28" s="661"/>
    </row>
    <row r="29" spans="1:6" ht="9.75">
      <c r="A29" s="666"/>
      <c r="B29" s="668"/>
      <c r="C29" s="670"/>
      <c r="D29" s="88"/>
      <c r="E29" s="664"/>
      <c r="F29" s="662"/>
    </row>
    <row r="30" spans="1:6" s="293" customFormat="1" ht="9">
      <c r="A30" s="675" t="s">
        <v>545</v>
      </c>
      <c r="B30" s="677" t="s">
        <v>287</v>
      </c>
      <c r="C30" s="683" t="s">
        <v>449</v>
      </c>
      <c r="D30" s="285">
        <v>1220446</v>
      </c>
      <c r="E30" s="681">
        <v>816751</v>
      </c>
      <c r="F30" s="681">
        <v>844365</v>
      </c>
    </row>
    <row r="31" spans="1:6" s="293" customFormat="1" ht="9">
      <c r="A31" s="676"/>
      <c r="B31" s="678"/>
      <c r="C31" s="684"/>
      <c r="D31" s="285">
        <v>403695</v>
      </c>
      <c r="E31" s="682"/>
      <c r="F31" s="682"/>
    </row>
    <row r="32" spans="1:6" ht="9.75">
      <c r="A32" s="665" t="s">
        <v>51</v>
      </c>
      <c r="B32" s="667" t="s">
        <v>253</v>
      </c>
      <c r="C32" s="669" t="s">
        <v>450</v>
      </c>
      <c r="D32" s="88">
        <v>53805</v>
      </c>
      <c r="E32" s="663">
        <f>D32-D33</f>
        <v>53805</v>
      </c>
      <c r="F32" s="661">
        <v>53805</v>
      </c>
    </row>
    <row r="33" spans="1:6" ht="9.75">
      <c r="A33" s="666"/>
      <c r="B33" s="668"/>
      <c r="C33" s="670"/>
      <c r="D33" s="88"/>
      <c r="E33" s="664"/>
      <c r="F33" s="662"/>
    </row>
    <row r="34" spans="1:6" ht="9.75">
      <c r="A34" s="671" t="s">
        <v>298</v>
      </c>
      <c r="B34" s="667" t="s">
        <v>254</v>
      </c>
      <c r="C34" s="669" t="s">
        <v>451</v>
      </c>
      <c r="D34" s="88">
        <v>1107548</v>
      </c>
      <c r="E34" s="663">
        <v>758571</v>
      </c>
      <c r="F34" s="661">
        <v>786185</v>
      </c>
    </row>
    <row r="35" spans="1:6" ht="9.75">
      <c r="A35" s="672"/>
      <c r="B35" s="668"/>
      <c r="C35" s="670"/>
      <c r="D35" s="88">
        <v>348977</v>
      </c>
      <c r="E35" s="664"/>
      <c r="F35" s="662"/>
    </row>
    <row r="36" spans="1:6" ht="9.75">
      <c r="A36" s="671" t="s">
        <v>478</v>
      </c>
      <c r="B36" s="667" t="s">
        <v>255</v>
      </c>
      <c r="C36" s="669" t="s">
        <v>452</v>
      </c>
      <c r="D36" s="88">
        <v>54718</v>
      </c>
      <c r="E36" s="663">
        <f>D36-D37</f>
        <v>0</v>
      </c>
      <c r="F36" s="661">
        <v>0</v>
      </c>
    </row>
    <row r="37" spans="1:6" ht="9.75">
      <c r="A37" s="672"/>
      <c r="B37" s="668"/>
      <c r="C37" s="670"/>
      <c r="D37" s="88">
        <v>54718</v>
      </c>
      <c r="E37" s="664"/>
      <c r="F37" s="662"/>
    </row>
    <row r="38" spans="1:6" ht="9.75">
      <c r="A38" s="671" t="s">
        <v>480</v>
      </c>
      <c r="B38" s="667" t="s">
        <v>258</v>
      </c>
      <c r="C38" s="669" t="s">
        <v>453</v>
      </c>
      <c r="D38" s="88"/>
      <c r="E38" s="663">
        <f>D38-D39</f>
        <v>0</v>
      </c>
      <c r="F38" s="661"/>
    </row>
    <row r="39" spans="1:6" ht="9.75">
      <c r="A39" s="672"/>
      <c r="B39" s="668"/>
      <c r="C39" s="670"/>
      <c r="D39" s="88"/>
      <c r="E39" s="664"/>
      <c r="F39" s="662"/>
    </row>
    <row r="40" spans="1:6" ht="9.75">
      <c r="A40" s="671" t="s">
        <v>482</v>
      </c>
      <c r="B40" s="667" t="s">
        <v>259</v>
      </c>
      <c r="C40" s="669" t="s">
        <v>454</v>
      </c>
      <c r="D40" s="88"/>
      <c r="E40" s="663">
        <f>D40-D41</f>
        <v>0</v>
      </c>
      <c r="F40" s="661"/>
    </row>
    <row r="41" spans="1:6" ht="9.75">
      <c r="A41" s="672"/>
      <c r="B41" s="668"/>
      <c r="C41" s="670"/>
      <c r="D41" s="88"/>
      <c r="E41" s="664"/>
      <c r="F41" s="662"/>
    </row>
    <row r="42" spans="1:6" ht="9.75">
      <c r="A42" s="671" t="s">
        <v>468</v>
      </c>
      <c r="B42" s="667" t="s">
        <v>260</v>
      </c>
      <c r="C42" s="669" t="s">
        <v>455</v>
      </c>
      <c r="D42" s="88">
        <v>4375</v>
      </c>
      <c r="E42" s="663">
        <f>D42-D43</f>
        <v>4375</v>
      </c>
      <c r="F42" s="661">
        <v>4375</v>
      </c>
    </row>
    <row r="43" spans="1:6" ht="9.75">
      <c r="A43" s="672"/>
      <c r="B43" s="668"/>
      <c r="C43" s="670"/>
      <c r="D43" s="88"/>
      <c r="E43" s="664"/>
      <c r="F43" s="662"/>
    </row>
    <row r="44" spans="1:6" ht="9.75">
      <c r="A44" s="671" t="s">
        <v>470</v>
      </c>
      <c r="B44" s="667" t="s">
        <v>261</v>
      </c>
      <c r="C44" s="669" t="s">
        <v>456</v>
      </c>
      <c r="D44" s="88"/>
      <c r="E44" s="663">
        <f>D44-D45</f>
        <v>0</v>
      </c>
      <c r="F44" s="661"/>
    </row>
    <row r="45" spans="1:6" ht="9.75">
      <c r="A45" s="672"/>
      <c r="B45" s="668"/>
      <c r="C45" s="670"/>
      <c r="D45" s="88"/>
      <c r="E45" s="664"/>
      <c r="F45" s="662"/>
    </row>
    <row r="46" spans="1:6" ht="9.75">
      <c r="A46" s="671" t="s">
        <v>299</v>
      </c>
      <c r="B46" s="667" t="s">
        <v>262</v>
      </c>
      <c r="C46" s="669" t="s">
        <v>457</v>
      </c>
      <c r="D46" s="88"/>
      <c r="E46" s="663">
        <f>D46-D47</f>
        <v>0</v>
      </c>
      <c r="F46" s="661"/>
    </row>
    <row r="47" spans="1:6" ht="9.75">
      <c r="A47" s="672"/>
      <c r="B47" s="668"/>
      <c r="C47" s="670"/>
      <c r="D47" s="88"/>
      <c r="E47" s="664"/>
      <c r="F47" s="662"/>
    </row>
    <row r="48" spans="1:6" ht="9.75">
      <c r="A48" s="671" t="s">
        <v>300</v>
      </c>
      <c r="B48" s="667" t="s">
        <v>263</v>
      </c>
      <c r="C48" s="669" t="s">
        <v>458</v>
      </c>
      <c r="D48" s="88"/>
      <c r="E48" s="663">
        <f>D48-D49</f>
        <v>0</v>
      </c>
      <c r="F48" s="661"/>
    </row>
    <row r="49" spans="1:6" ht="9.75">
      <c r="A49" s="672"/>
      <c r="B49" s="668"/>
      <c r="C49" s="670"/>
      <c r="D49" s="88"/>
      <c r="E49" s="664"/>
      <c r="F49" s="662"/>
    </row>
    <row r="50" spans="1:6" s="293" customFormat="1" ht="9">
      <c r="A50" s="675" t="s">
        <v>553</v>
      </c>
      <c r="B50" s="677" t="s">
        <v>264</v>
      </c>
      <c r="C50" s="683" t="s">
        <v>459</v>
      </c>
      <c r="D50" s="285">
        <f>SUM(D52+D54+D56+D58+D60+D62++D64+D66)</f>
        <v>0</v>
      </c>
      <c r="E50" s="681">
        <f>SUM(E52:E66)</f>
        <v>0</v>
      </c>
      <c r="F50" s="681">
        <f>SUM(F52:F66)</f>
        <v>0</v>
      </c>
    </row>
    <row r="51" spans="1:6" s="293" customFormat="1" ht="9">
      <c r="A51" s="676"/>
      <c r="B51" s="678"/>
      <c r="C51" s="684"/>
      <c r="D51" s="285">
        <f>SUM(D53+D55+D57+D59+D61+D63++D65+D67)</f>
        <v>0</v>
      </c>
      <c r="E51" s="682"/>
      <c r="F51" s="682"/>
    </row>
    <row r="52" spans="1:6" ht="9.75">
      <c r="A52" s="665" t="s">
        <v>52</v>
      </c>
      <c r="B52" s="667" t="s">
        <v>780</v>
      </c>
      <c r="C52" s="669" t="s">
        <v>460</v>
      </c>
      <c r="D52" s="88"/>
      <c r="E52" s="663">
        <f>D52-D53</f>
        <v>0</v>
      </c>
      <c r="F52" s="661"/>
    </row>
    <row r="53" spans="1:6" ht="9.75">
      <c r="A53" s="666"/>
      <c r="B53" s="668"/>
      <c r="C53" s="670"/>
      <c r="D53" s="88"/>
      <c r="E53" s="664"/>
      <c r="F53" s="662"/>
    </row>
    <row r="54" spans="1:6" ht="9.75">
      <c r="A54" s="671" t="s">
        <v>298</v>
      </c>
      <c r="B54" s="667" t="s">
        <v>137</v>
      </c>
      <c r="C54" s="669" t="s">
        <v>462</v>
      </c>
      <c r="D54" s="88"/>
      <c r="E54" s="663">
        <f>D54-D55</f>
        <v>0</v>
      </c>
      <c r="F54" s="661"/>
    </row>
    <row r="55" spans="1:6" ht="9.75">
      <c r="A55" s="672"/>
      <c r="B55" s="668"/>
      <c r="C55" s="670"/>
      <c r="D55" s="88"/>
      <c r="E55" s="664"/>
      <c r="F55" s="662"/>
    </row>
    <row r="56" spans="1:6" ht="9.75">
      <c r="A56" s="671" t="s">
        <v>478</v>
      </c>
      <c r="B56" s="667" t="s">
        <v>265</v>
      </c>
      <c r="C56" s="669" t="s">
        <v>463</v>
      </c>
      <c r="D56" s="88"/>
      <c r="E56" s="663">
        <f>D56-D57</f>
        <v>0</v>
      </c>
      <c r="F56" s="661"/>
    </row>
    <row r="57" spans="1:6" ht="9.75">
      <c r="A57" s="672"/>
      <c r="B57" s="668"/>
      <c r="C57" s="670"/>
      <c r="D57" s="88"/>
      <c r="E57" s="664"/>
      <c r="F57" s="662"/>
    </row>
    <row r="58" spans="1:6" ht="9.75">
      <c r="A58" s="671" t="s">
        <v>480</v>
      </c>
      <c r="B58" s="667" t="s">
        <v>266</v>
      </c>
      <c r="C58" s="669" t="s">
        <v>464</v>
      </c>
      <c r="D58" s="88"/>
      <c r="E58" s="663">
        <f>D58-D59</f>
        <v>0</v>
      </c>
      <c r="F58" s="661"/>
    </row>
    <row r="59" spans="1:6" ht="9.75">
      <c r="A59" s="672"/>
      <c r="B59" s="668"/>
      <c r="C59" s="670"/>
      <c r="D59" s="88"/>
      <c r="E59" s="664"/>
      <c r="F59" s="662"/>
    </row>
    <row r="60" spans="1:6" ht="9.75">
      <c r="A60" s="671" t="s">
        <v>482</v>
      </c>
      <c r="B60" s="667" t="s">
        <v>269</v>
      </c>
      <c r="C60" s="669" t="s">
        <v>465</v>
      </c>
      <c r="D60" s="88"/>
      <c r="E60" s="663">
        <f>D60-D61</f>
        <v>0</v>
      </c>
      <c r="F60" s="661"/>
    </row>
    <row r="61" spans="1:6" ht="9.75">
      <c r="A61" s="672"/>
      <c r="B61" s="668"/>
      <c r="C61" s="670"/>
      <c r="D61" s="88"/>
      <c r="E61" s="664"/>
      <c r="F61" s="662"/>
    </row>
    <row r="62" spans="1:6" ht="9.75">
      <c r="A62" s="671" t="s">
        <v>468</v>
      </c>
      <c r="B62" s="667" t="s">
        <v>625</v>
      </c>
      <c r="C62" s="669" t="s">
        <v>466</v>
      </c>
      <c r="D62" s="88"/>
      <c r="E62" s="663">
        <f>D62-D63</f>
        <v>0</v>
      </c>
      <c r="F62" s="661"/>
    </row>
    <row r="63" spans="1:6" ht="9.75">
      <c r="A63" s="672"/>
      <c r="B63" s="668"/>
      <c r="C63" s="670"/>
      <c r="D63" s="88"/>
      <c r="E63" s="664"/>
      <c r="F63" s="662"/>
    </row>
    <row r="64" spans="1:6" ht="9.75">
      <c r="A64" s="671" t="s">
        <v>470</v>
      </c>
      <c r="B64" s="667" t="s">
        <v>270</v>
      </c>
      <c r="C64" s="669" t="s">
        <v>467</v>
      </c>
      <c r="D64" s="88"/>
      <c r="E64" s="663">
        <f>D64-D65</f>
        <v>0</v>
      </c>
      <c r="F64" s="661"/>
    </row>
    <row r="65" spans="1:6" ht="9.75">
      <c r="A65" s="672"/>
      <c r="B65" s="668"/>
      <c r="C65" s="670"/>
      <c r="D65" s="88"/>
      <c r="E65" s="664"/>
      <c r="F65" s="662"/>
    </row>
    <row r="66" spans="1:6" ht="9.75">
      <c r="A66" s="671" t="s">
        <v>299</v>
      </c>
      <c r="B66" s="667" t="s">
        <v>271</v>
      </c>
      <c r="C66" s="669" t="s">
        <v>469</v>
      </c>
      <c r="D66" s="88"/>
      <c r="E66" s="663">
        <f>D66-D67</f>
        <v>0</v>
      </c>
      <c r="F66" s="661"/>
    </row>
    <row r="67" spans="1:6" ht="9.75">
      <c r="A67" s="672"/>
      <c r="B67" s="668"/>
      <c r="C67" s="670"/>
      <c r="D67" s="88"/>
      <c r="E67" s="664"/>
      <c r="F67" s="662"/>
    </row>
    <row r="68" spans="1:6" s="293" customFormat="1" ht="9">
      <c r="A68" s="675" t="s">
        <v>432</v>
      </c>
      <c r="B68" s="677" t="s">
        <v>288</v>
      </c>
      <c r="C68" s="683" t="s">
        <v>471</v>
      </c>
      <c r="D68" s="285">
        <v>131982</v>
      </c>
      <c r="E68" s="681">
        <v>120675</v>
      </c>
      <c r="F68" s="681">
        <v>109823</v>
      </c>
    </row>
    <row r="69" spans="1:6" s="293" customFormat="1" ht="9">
      <c r="A69" s="676"/>
      <c r="B69" s="678"/>
      <c r="C69" s="684"/>
      <c r="D69" s="285">
        <v>11307</v>
      </c>
      <c r="E69" s="682"/>
      <c r="F69" s="682"/>
    </row>
    <row r="70" spans="1:6" s="293" customFormat="1" ht="9">
      <c r="A70" s="675" t="s">
        <v>434</v>
      </c>
      <c r="B70" s="677" t="s">
        <v>53</v>
      </c>
      <c r="C70" s="683" t="s">
        <v>472</v>
      </c>
      <c r="D70" s="285"/>
      <c r="E70" s="681"/>
      <c r="F70" s="681"/>
    </row>
    <row r="71" spans="1:6" s="293" customFormat="1" ht="9">
      <c r="A71" s="676"/>
      <c r="B71" s="678"/>
      <c r="C71" s="684"/>
      <c r="D71" s="285">
        <f>SUM(D73+D75+D77+D79+D81+D83)</f>
        <v>0</v>
      </c>
      <c r="E71" s="682"/>
      <c r="F71" s="682"/>
    </row>
    <row r="72" spans="1:6" ht="9.75">
      <c r="A72" s="665" t="s">
        <v>297</v>
      </c>
      <c r="B72" s="667" t="s">
        <v>272</v>
      </c>
      <c r="C72" s="669" t="s">
        <v>474</v>
      </c>
      <c r="D72" s="88"/>
      <c r="E72" s="663"/>
      <c r="F72" s="661"/>
    </row>
    <row r="73" spans="1:6" ht="9.75">
      <c r="A73" s="666"/>
      <c r="B73" s="668"/>
      <c r="C73" s="670"/>
      <c r="D73" s="88"/>
      <c r="E73" s="664"/>
      <c r="F73" s="662"/>
    </row>
    <row r="74" spans="1:6" ht="9.75">
      <c r="A74" s="671" t="s">
        <v>298</v>
      </c>
      <c r="B74" s="667" t="s">
        <v>138</v>
      </c>
      <c r="C74" s="669" t="s">
        <v>475</v>
      </c>
      <c r="D74" s="88"/>
      <c r="E74" s="663">
        <f>D74-D75</f>
        <v>0</v>
      </c>
      <c r="F74" s="661"/>
    </row>
    <row r="75" spans="1:6" ht="9.75">
      <c r="A75" s="672"/>
      <c r="B75" s="668"/>
      <c r="C75" s="670"/>
      <c r="D75" s="88"/>
      <c r="E75" s="664"/>
      <c r="F75" s="662"/>
    </row>
    <row r="76" spans="1:6" ht="9.75">
      <c r="A76" s="671" t="s">
        <v>478</v>
      </c>
      <c r="B76" s="667" t="s">
        <v>273</v>
      </c>
      <c r="C76" s="669" t="s">
        <v>476</v>
      </c>
      <c r="D76" s="88"/>
      <c r="E76" s="663">
        <f>D76-D77</f>
        <v>0</v>
      </c>
      <c r="F76" s="661"/>
    </row>
    <row r="77" spans="1:6" ht="9.75">
      <c r="A77" s="672"/>
      <c r="B77" s="668"/>
      <c r="C77" s="670"/>
      <c r="D77" s="88"/>
      <c r="E77" s="664"/>
      <c r="F77" s="662"/>
    </row>
    <row r="78" spans="1:6" ht="9.75">
      <c r="A78" s="671" t="s">
        <v>480</v>
      </c>
      <c r="B78" s="667" t="s">
        <v>274</v>
      </c>
      <c r="C78" s="669" t="s">
        <v>477</v>
      </c>
      <c r="D78" s="88"/>
      <c r="E78" s="663">
        <f>D78-D79</f>
        <v>0</v>
      </c>
      <c r="F78" s="661"/>
    </row>
    <row r="79" spans="1:6" ht="9.75">
      <c r="A79" s="672"/>
      <c r="B79" s="668"/>
      <c r="C79" s="670"/>
      <c r="D79" s="88"/>
      <c r="E79" s="664"/>
      <c r="F79" s="662"/>
    </row>
    <row r="80" spans="1:6" ht="9.75">
      <c r="A80" s="671" t="s">
        <v>482</v>
      </c>
      <c r="B80" s="667" t="s">
        <v>275</v>
      </c>
      <c r="C80" s="669" t="s">
        <v>479</v>
      </c>
      <c r="D80" s="88"/>
      <c r="E80" s="663">
        <f>D80-D81</f>
        <v>0</v>
      </c>
      <c r="F80" s="661"/>
    </row>
    <row r="81" spans="1:6" ht="9.75">
      <c r="A81" s="672"/>
      <c r="B81" s="668"/>
      <c r="C81" s="670"/>
      <c r="D81" s="88"/>
      <c r="E81" s="664"/>
      <c r="F81" s="662"/>
    </row>
    <row r="82" spans="1:6" ht="9.75">
      <c r="A82" s="671" t="s">
        <v>468</v>
      </c>
      <c r="B82" s="667" t="s">
        <v>626</v>
      </c>
      <c r="C82" s="669" t="s">
        <v>481</v>
      </c>
      <c r="D82" s="88"/>
      <c r="E82" s="663">
        <f>D82-D83</f>
        <v>0</v>
      </c>
      <c r="F82" s="661"/>
    </row>
    <row r="83" spans="1:6" ht="9.75">
      <c r="A83" s="672"/>
      <c r="B83" s="668"/>
      <c r="C83" s="670"/>
      <c r="D83" s="88"/>
      <c r="E83" s="664"/>
      <c r="F83" s="662"/>
    </row>
    <row r="84" spans="1:6" s="293" customFormat="1" ht="9">
      <c r="A84" s="675" t="s">
        <v>569</v>
      </c>
      <c r="B84" s="677" t="s">
        <v>54</v>
      </c>
      <c r="C84" s="683" t="s">
        <v>483</v>
      </c>
      <c r="D84" s="285">
        <f>SUM(D86+D88+D90+D92+D94+D96+D98)</f>
        <v>0</v>
      </c>
      <c r="E84" s="681">
        <f>SUM(E86:E98)</f>
        <v>0</v>
      </c>
      <c r="F84" s="681">
        <f>SUM(F86:F98)</f>
        <v>0</v>
      </c>
    </row>
    <row r="85" spans="1:6" s="293" customFormat="1" ht="9">
      <c r="A85" s="676"/>
      <c r="B85" s="678"/>
      <c r="C85" s="684"/>
      <c r="D85" s="285">
        <f>SUM(D87+D89+D91+D93+D95+D97+D99)</f>
        <v>0</v>
      </c>
      <c r="E85" s="682"/>
      <c r="F85" s="682"/>
    </row>
    <row r="86" spans="1:6" ht="9.75">
      <c r="A86" s="665" t="s">
        <v>55</v>
      </c>
      <c r="B86" s="667" t="s">
        <v>627</v>
      </c>
      <c r="C86" s="669" t="s">
        <v>484</v>
      </c>
      <c r="D86" s="88"/>
      <c r="E86" s="663">
        <f>D86-D87</f>
        <v>0</v>
      </c>
      <c r="F86" s="661"/>
    </row>
    <row r="87" spans="1:6" ht="9.75">
      <c r="A87" s="666"/>
      <c r="B87" s="668"/>
      <c r="C87" s="670"/>
      <c r="D87" s="88"/>
      <c r="E87" s="664"/>
      <c r="F87" s="662"/>
    </row>
    <row r="88" spans="1:6" ht="9.75">
      <c r="A88" s="671" t="s">
        <v>298</v>
      </c>
      <c r="B88" s="667" t="s">
        <v>56</v>
      </c>
      <c r="C88" s="669" t="s">
        <v>485</v>
      </c>
      <c r="D88" s="88"/>
      <c r="E88" s="663"/>
      <c r="F88" s="661"/>
    </row>
    <row r="89" spans="1:6" ht="9.75">
      <c r="A89" s="672"/>
      <c r="B89" s="668"/>
      <c r="C89" s="670"/>
      <c r="D89" s="88"/>
      <c r="E89" s="664"/>
      <c r="F89" s="662"/>
    </row>
    <row r="90" spans="1:6" ht="9.75">
      <c r="A90" s="671" t="s">
        <v>478</v>
      </c>
      <c r="B90" s="667" t="s">
        <v>781</v>
      </c>
      <c r="C90" s="669" t="s">
        <v>486</v>
      </c>
      <c r="D90" s="88"/>
      <c r="E90" s="663">
        <f>D90-D91</f>
        <v>0</v>
      </c>
      <c r="F90" s="661"/>
    </row>
    <row r="91" spans="1:6" ht="9.75">
      <c r="A91" s="672"/>
      <c r="B91" s="668"/>
      <c r="C91" s="670"/>
      <c r="D91" s="88"/>
      <c r="E91" s="664"/>
      <c r="F91" s="662"/>
    </row>
    <row r="92" spans="1:6" ht="9.75">
      <c r="A92" s="671" t="s">
        <v>480</v>
      </c>
      <c r="B92" s="667" t="s">
        <v>276</v>
      </c>
      <c r="C92" s="669" t="s">
        <v>487</v>
      </c>
      <c r="D92" s="88"/>
      <c r="E92" s="663">
        <f>D92-D93</f>
        <v>0</v>
      </c>
      <c r="F92" s="661"/>
    </row>
    <row r="93" spans="1:6" ht="9.75">
      <c r="A93" s="672"/>
      <c r="B93" s="668"/>
      <c r="C93" s="670"/>
      <c r="D93" s="88"/>
      <c r="E93" s="664"/>
      <c r="F93" s="662"/>
    </row>
    <row r="94" spans="1:6" ht="9.75">
      <c r="A94" s="671" t="s">
        <v>482</v>
      </c>
      <c r="B94" s="667" t="s">
        <v>277</v>
      </c>
      <c r="C94" s="669" t="s">
        <v>488</v>
      </c>
      <c r="D94" s="88"/>
      <c r="E94" s="663">
        <f>D94-D95</f>
        <v>0</v>
      </c>
      <c r="F94" s="661"/>
    </row>
    <row r="95" spans="1:6" ht="9.75">
      <c r="A95" s="672"/>
      <c r="B95" s="668"/>
      <c r="C95" s="670"/>
      <c r="D95" s="88"/>
      <c r="E95" s="664"/>
      <c r="F95" s="662"/>
    </row>
    <row r="96" spans="1:6" ht="9.75">
      <c r="A96" s="671" t="s">
        <v>468</v>
      </c>
      <c r="B96" s="667" t="s">
        <v>278</v>
      </c>
      <c r="C96" s="669" t="s">
        <v>489</v>
      </c>
      <c r="D96" s="88"/>
      <c r="E96" s="663">
        <f>D96-D97</f>
        <v>0</v>
      </c>
      <c r="F96" s="661"/>
    </row>
    <row r="97" spans="1:6" ht="9.75">
      <c r="A97" s="672"/>
      <c r="B97" s="668"/>
      <c r="C97" s="670"/>
      <c r="D97" s="88"/>
      <c r="E97" s="664"/>
      <c r="F97" s="662"/>
    </row>
    <row r="98" spans="1:6" ht="9.75">
      <c r="A98" s="671" t="s">
        <v>470</v>
      </c>
      <c r="B98" s="667" t="s">
        <v>279</v>
      </c>
      <c r="C98" s="669" t="s">
        <v>490</v>
      </c>
      <c r="D98" s="88"/>
      <c r="E98" s="663">
        <f>D98-D99</f>
        <v>0</v>
      </c>
      <c r="F98" s="661"/>
    </row>
    <row r="99" spans="1:6" ht="9.75">
      <c r="A99" s="672"/>
      <c r="B99" s="668"/>
      <c r="C99" s="670"/>
      <c r="D99" s="88"/>
      <c r="E99" s="664"/>
      <c r="F99" s="662"/>
    </row>
    <row r="100" spans="1:6" s="293" customFormat="1" ht="9">
      <c r="A100" s="675" t="s">
        <v>461</v>
      </c>
      <c r="B100" s="677" t="s">
        <v>57</v>
      </c>
      <c r="C100" s="683" t="s">
        <v>491</v>
      </c>
      <c r="D100" s="285">
        <v>81601</v>
      </c>
      <c r="E100" s="681">
        <v>40294</v>
      </c>
      <c r="F100" s="681">
        <v>31102</v>
      </c>
    </row>
    <row r="101" spans="1:6" s="293" customFormat="1" ht="9">
      <c r="A101" s="676"/>
      <c r="B101" s="678"/>
      <c r="C101" s="684"/>
      <c r="D101" s="285">
        <v>11307</v>
      </c>
      <c r="E101" s="682"/>
      <c r="F101" s="682"/>
    </row>
    <row r="102" spans="1:6" ht="9.75">
      <c r="A102" s="665" t="s">
        <v>337</v>
      </c>
      <c r="B102" s="667" t="s">
        <v>627</v>
      </c>
      <c r="C102" s="669" t="s">
        <v>492</v>
      </c>
      <c r="D102" s="88">
        <v>50755</v>
      </c>
      <c r="E102" s="663">
        <v>39448</v>
      </c>
      <c r="F102" s="661">
        <v>28546</v>
      </c>
    </row>
    <row r="103" spans="1:6" ht="9.75">
      <c r="A103" s="666"/>
      <c r="B103" s="668"/>
      <c r="C103" s="670"/>
      <c r="D103" s="88">
        <v>11307</v>
      </c>
      <c r="E103" s="664"/>
      <c r="F103" s="662"/>
    </row>
    <row r="104" spans="1:6" ht="9.75">
      <c r="A104" s="671" t="s">
        <v>298</v>
      </c>
      <c r="B104" s="667" t="s">
        <v>56</v>
      </c>
      <c r="C104" s="669" t="s">
        <v>493</v>
      </c>
      <c r="D104" s="88"/>
      <c r="E104" s="663"/>
      <c r="F104" s="661"/>
    </row>
    <row r="105" spans="1:6" ht="9.75">
      <c r="A105" s="672"/>
      <c r="B105" s="668"/>
      <c r="C105" s="670"/>
      <c r="D105" s="88"/>
      <c r="E105" s="664"/>
      <c r="F105" s="662"/>
    </row>
    <row r="106" spans="1:6" ht="9.75">
      <c r="A106" s="671" t="s">
        <v>478</v>
      </c>
      <c r="B106" s="667" t="s">
        <v>781</v>
      </c>
      <c r="C106" s="669" t="s">
        <v>494</v>
      </c>
      <c r="D106" s="88"/>
      <c r="E106" s="663">
        <f>D106-D107</f>
        <v>0</v>
      </c>
      <c r="F106" s="661"/>
    </row>
    <row r="107" spans="1:6" ht="9.75">
      <c r="A107" s="672"/>
      <c r="B107" s="668"/>
      <c r="C107" s="670"/>
      <c r="D107" s="88"/>
      <c r="E107" s="664"/>
      <c r="F107" s="662"/>
    </row>
    <row r="108" spans="1:6" ht="9.75">
      <c r="A108" s="671" t="s">
        <v>480</v>
      </c>
      <c r="B108" s="667" t="s">
        <v>276</v>
      </c>
      <c r="C108" s="669" t="s">
        <v>495</v>
      </c>
      <c r="D108" s="88"/>
      <c r="E108" s="663">
        <f>D108-D109</f>
        <v>0</v>
      </c>
      <c r="F108" s="661"/>
    </row>
    <row r="109" spans="1:6" ht="9.75">
      <c r="A109" s="672"/>
      <c r="B109" s="668"/>
      <c r="C109" s="670"/>
      <c r="D109" s="88"/>
      <c r="E109" s="664"/>
      <c r="F109" s="662"/>
    </row>
    <row r="110" spans="1:6" ht="9.75">
      <c r="A110" s="671" t="s">
        <v>482</v>
      </c>
      <c r="B110" s="667" t="s">
        <v>277</v>
      </c>
      <c r="C110" s="669" t="s">
        <v>496</v>
      </c>
      <c r="D110" s="88"/>
      <c r="E110" s="663">
        <f>D110-D111</f>
        <v>0</v>
      </c>
      <c r="F110" s="661"/>
    </row>
    <row r="111" spans="1:6" ht="9.75">
      <c r="A111" s="672"/>
      <c r="B111" s="668"/>
      <c r="C111" s="670"/>
      <c r="D111" s="88"/>
      <c r="E111" s="664"/>
      <c r="F111" s="662"/>
    </row>
    <row r="112" spans="1:6" ht="9.75">
      <c r="A112" s="671" t="s">
        <v>468</v>
      </c>
      <c r="B112" s="667" t="s">
        <v>782</v>
      </c>
      <c r="C112" s="669" t="s">
        <v>497</v>
      </c>
      <c r="D112" s="88"/>
      <c r="E112" s="663">
        <f>D112-D113</f>
        <v>0</v>
      </c>
      <c r="F112" s="661"/>
    </row>
    <row r="113" spans="1:6" ht="9.75">
      <c r="A113" s="672"/>
      <c r="B113" s="668"/>
      <c r="C113" s="670"/>
      <c r="D113" s="88"/>
      <c r="E113" s="664"/>
      <c r="F113" s="662"/>
    </row>
    <row r="114" spans="1:6" ht="9.75">
      <c r="A114" s="671" t="s">
        <v>470</v>
      </c>
      <c r="B114" s="667" t="s">
        <v>139</v>
      </c>
      <c r="C114" s="669" t="s">
        <v>498</v>
      </c>
      <c r="D114" s="88">
        <v>846</v>
      </c>
      <c r="E114" s="663">
        <v>846</v>
      </c>
      <c r="F114" s="661">
        <v>2556</v>
      </c>
    </row>
    <row r="115" spans="1:6" ht="9.75">
      <c r="A115" s="672"/>
      <c r="B115" s="668"/>
      <c r="C115" s="670"/>
      <c r="D115" s="88"/>
      <c r="E115" s="664"/>
      <c r="F115" s="662"/>
    </row>
    <row r="116" spans="1:6" ht="9.75">
      <c r="A116" s="671" t="s">
        <v>299</v>
      </c>
      <c r="B116" s="667" t="s">
        <v>278</v>
      </c>
      <c r="C116" s="669" t="s">
        <v>499</v>
      </c>
      <c r="D116" s="88"/>
      <c r="E116" s="663"/>
      <c r="F116" s="661"/>
    </row>
    <row r="117" spans="1:6" ht="9.75">
      <c r="A117" s="672"/>
      <c r="B117" s="668"/>
      <c r="C117" s="670"/>
      <c r="D117" s="88"/>
      <c r="E117" s="664"/>
      <c r="F117" s="662"/>
    </row>
    <row r="118" spans="1:6" s="293" customFormat="1" ht="9">
      <c r="A118" s="675" t="s">
        <v>591</v>
      </c>
      <c r="B118" s="677" t="s">
        <v>58</v>
      </c>
      <c r="C118" s="683" t="s">
        <v>501</v>
      </c>
      <c r="D118" s="285">
        <v>80381</v>
      </c>
      <c r="E118" s="681">
        <v>80381</v>
      </c>
      <c r="F118" s="681">
        <v>78721</v>
      </c>
    </row>
    <row r="119" spans="1:6" s="293" customFormat="1" ht="9">
      <c r="A119" s="676"/>
      <c r="B119" s="678"/>
      <c r="C119" s="684"/>
      <c r="D119" s="285">
        <f>SUM(D121+D123+D125+D127+D129)</f>
        <v>0</v>
      </c>
      <c r="E119" s="682"/>
      <c r="F119" s="682"/>
    </row>
    <row r="120" spans="1:6" ht="9.75">
      <c r="A120" s="665" t="s">
        <v>59</v>
      </c>
      <c r="B120" s="667" t="s">
        <v>281</v>
      </c>
      <c r="C120" s="669" t="s">
        <v>502</v>
      </c>
      <c r="D120" s="88">
        <v>1613</v>
      </c>
      <c r="E120" s="663">
        <v>1613</v>
      </c>
      <c r="F120" s="661">
        <v>6003</v>
      </c>
    </row>
    <row r="121" spans="1:6" ht="9.75">
      <c r="A121" s="666"/>
      <c r="B121" s="668"/>
      <c r="C121" s="670"/>
      <c r="D121" s="88"/>
      <c r="E121" s="664"/>
      <c r="F121" s="662"/>
    </row>
    <row r="122" spans="1:6" ht="9.75">
      <c r="A122" s="671" t="s">
        <v>298</v>
      </c>
      <c r="B122" s="667" t="s">
        <v>280</v>
      </c>
      <c r="C122" s="669" t="s">
        <v>503</v>
      </c>
      <c r="D122" s="88">
        <v>78768</v>
      </c>
      <c r="E122" s="663">
        <v>78768</v>
      </c>
      <c r="F122" s="661">
        <v>72718</v>
      </c>
    </row>
    <row r="123" spans="1:6" ht="9.75">
      <c r="A123" s="672"/>
      <c r="B123" s="668"/>
      <c r="C123" s="670"/>
      <c r="D123" s="88"/>
      <c r="E123" s="664"/>
      <c r="F123" s="662"/>
    </row>
    <row r="124" spans="1:6" ht="9.75">
      <c r="A124" s="671" t="s">
        <v>478</v>
      </c>
      <c r="B124" s="667" t="s">
        <v>628</v>
      </c>
      <c r="C124" s="669" t="s">
        <v>504</v>
      </c>
      <c r="D124" s="88"/>
      <c r="E124" s="663">
        <f>D124-D125</f>
        <v>0</v>
      </c>
      <c r="F124" s="661"/>
    </row>
    <row r="125" spans="1:6" ht="9.75">
      <c r="A125" s="672"/>
      <c r="B125" s="668"/>
      <c r="C125" s="670"/>
      <c r="D125" s="88"/>
      <c r="E125" s="664"/>
      <c r="F125" s="662"/>
    </row>
    <row r="126" spans="1:6" ht="9.75">
      <c r="A126" s="671" t="s">
        <v>480</v>
      </c>
      <c r="B126" s="667" t="s">
        <v>282</v>
      </c>
      <c r="C126" s="669" t="s">
        <v>505</v>
      </c>
      <c r="D126" s="88"/>
      <c r="E126" s="663">
        <f>D126-D127</f>
        <v>0</v>
      </c>
      <c r="F126" s="661"/>
    </row>
    <row r="127" spans="1:6" ht="9.75">
      <c r="A127" s="672"/>
      <c r="B127" s="668"/>
      <c r="C127" s="670"/>
      <c r="D127" s="88"/>
      <c r="E127" s="664"/>
      <c r="F127" s="662"/>
    </row>
    <row r="128" spans="1:6" ht="9.75">
      <c r="A128" s="671" t="s">
        <v>482</v>
      </c>
      <c r="B128" s="667" t="s">
        <v>283</v>
      </c>
      <c r="C128" s="669" t="s">
        <v>506</v>
      </c>
      <c r="D128" s="88"/>
      <c r="E128" s="663">
        <f>D128-D129</f>
        <v>0</v>
      </c>
      <c r="F128" s="661"/>
    </row>
    <row r="129" spans="1:6" ht="9.75">
      <c r="A129" s="672"/>
      <c r="B129" s="668"/>
      <c r="C129" s="670"/>
      <c r="D129" s="88"/>
      <c r="E129" s="664"/>
      <c r="F129" s="662"/>
    </row>
    <row r="130" spans="1:6" ht="9.75">
      <c r="A130" s="665" t="s">
        <v>473</v>
      </c>
      <c r="B130" s="673" t="s">
        <v>60</v>
      </c>
      <c r="C130" s="669" t="s">
        <v>507</v>
      </c>
      <c r="D130" s="287">
        <v>28</v>
      </c>
      <c r="E130" s="679">
        <v>28</v>
      </c>
      <c r="F130" s="679">
        <v>1052</v>
      </c>
    </row>
    <row r="131" spans="1:6" ht="9.75">
      <c r="A131" s="666"/>
      <c r="B131" s="674"/>
      <c r="C131" s="670"/>
      <c r="D131" s="287">
        <f>SUM(D133+D135+D137+D139)</f>
        <v>0</v>
      </c>
      <c r="E131" s="680"/>
      <c r="F131" s="680"/>
    </row>
    <row r="132" spans="1:6" ht="9.75">
      <c r="A132" s="665" t="s">
        <v>61</v>
      </c>
      <c r="B132" s="667" t="s">
        <v>140</v>
      </c>
      <c r="C132" s="669" t="s">
        <v>509</v>
      </c>
      <c r="D132" s="88"/>
      <c r="E132" s="663">
        <f>D132-D133</f>
        <v>0</v>
      </c>
      <c r="F132" s="661"/>
    </row>
    <row r="133" spans="1:6" ht="9.75">
      <c r="A133" s="666"/>
      <c r="B133" s="668"/>
      <c r="C133" s="670"/>
      <c r="D133" s="88"/>
      <c r="E133" s="664"/>
      <c r="F133" s="662"/>
    </row>
    <row r="134" spans="1:6" ht="9.75">
      <c r="A134" s="669" t="s">
        <v>298</v>
      </c>
      <c r="B134" s="667" t="s">
        <v>141</v>
      </c>
      <c r="C134" s="669" t="s">
        <v>510</v>
      </c>
      <c r="D134" s="88">
        <v>28</v>
      </c>
      <c r="E134" s="663">
        <v>28</v>
      </c>
      <c r="F134" s="661">
        <v>1052</v>
      </c>
    </row>
    <row r="135" spans="1:6" ht="9.75">
      <c r="A135" s="670"/>
      <c r="B135" s="668"/>
      <c r="C135" s="670"/>
      <c r="D135" s="88"/>
      <c r="E135" s="664"/>
      <c r="F135" s="662"/>
    </row>
    <row r="136" spans="1:6" ht="9.75">
      <c r="A136" s="669" t="s">
        <v>478</v>
      </c>
      <c r="B136" s="667" t="s">
        <v>142</v>
      </c>
      <c r="C136" s="669" t="s">
        <v>511</v>
      </c>
      <c r="D136" s="88"/>
      <c r="E136" s="663">
        <f>D136-D137</f>
        <v>0</v>
      </c>
      <c r="F136" s="661"/>
    </row>
    <row r="137" spans="1:6" ht="9.75">
      <c r="A137" s="670"/>
      <c r="B137" s="668"/>
      <c r="C137" s="670"/>
      <c r="D137" s="88"/>
      <c r="E137" s="664"/>
      <c r="F137" s="662"/>
    </row>
    <row r="138" spans="1:6" ht="9.75">
      <c r="A138" s="669" t="s">
        <v>480</v>
      </c>
      <c r="B138" s="667" t="s">
        <v>143</v>
      </c>
      <c r="C138" s="669" t="s">
        <v>512</v>
      </c>
      <c r="D138" s="88"/>
      <c r="E138" s="663">
        <f>D138-D139</f>
        <v>0</v>
      </c>
      <c r="F138" s="661"/>
    </row>
    <row r="139" spans="1:6" ht="9.75">
      <c r="A139" s="670"/>
      <c r="B139" s="668"/>
      <c r="C139" s="670"/>
      <c r="D139" s="88"/>
      <c r="E139" s="664"/>
      <c r="F139" s="662"/>
    </row>
    <row r="140" spans="4:6" ht="9.75">
      <c r="D140" s="44"/>
      <c r="E140" s="44"/>
      <c r="F140" s="44"/>
    </row>
    <row r="141" spans="4:6" ht="9.75">
      <c r="D141" s="44"/>
      <c r="E141" s="44"/>
      <c r="F141" s="44"/>
    </row>
    <row r="142" spans="4:6" ht="9.75">
      <c r="D142" s="44"/>
      <c r="E142" s="44"/>
      <c r="F142" s="44"/>
    </row>
    <row r="143" spans="4:6" ht="9.75">
      <c r="D143" s="44"/>
      <c r="E143" s="44"/>
      <c r="F143" s="44"/>
    </row>
    <row r="144" spans="4:6" ht="9.75">
      <c r="D144" s="44"/>
      <c r="E144" s="44"/>
      <c r="F144" s="44"/>
    </row>
    <row r="145" spans="4:6" ht="9.75">
      <c r="D145" s="44"/>
      <c r="E145" s="44"/>
      <c r="F145" s="44"/>
    </row>
    <row r="146" spans="4:6" ht="9.75">
      <c r="D146" s="44"/>
      <c r="E146" s="44"/>
      <c r="F146" s="44"/>
    </row>
    <row r="147" spans="4:6" ht="9.75">
      <c r="D147" s="44"/>
      <c r="E147" s="44"/>
      <c r="F147" s="44"/>
    </row>
    <row r="148" spans="4:6" ht="9.75">
      <c r="D148" s="44"/>
      <c r="E148" s="44"/>
      <c r="F148" s="44"/>
    </row>
    <row r="149" spans="4:6" ht="9.75">
      <c r="D149" s="44"/>
      <c r="E149" s="44"/>
      <c r="F149" s="44"/>
    </row>
    <row r="150" spans="4:6" ht="9.75">
      <c r="D150" s="44"/>
      <c r="E150" s="44"/>
      <c r="F150" s="44"/>
    </row>
    <row r="151" spans="4:6" ht="9.75">
      <c r="D151" s="44"/>
      <c r="E151" s="44"/>
      <c r="F151" s="44"/>
    </row>
    <row r="152" spans="4:6" ht="9.75">
      <c r="D152" s="44"/>
      <c r="E152" s="44"/>
      <c r="F152" s="44"/>
    </row>
    <row r="153" spans="4:6" ht="9.75">
      <c r="D153" s="44"/>
      <c r="E153" s="44"/>
      <c r="F153" s="44"/>
    </row>
    <row r="154" spans="4:6" ht="9.75">
      <c r="D154" s="44"/>
      <c r="E154" s="44"/>
      <c r="F154" s="44"/>
    </row>
    <row r="155" spans="4:6" ht="9.75">
      <c r="D155" s="44"/>
      <c r="E155" s="44"/>
      <c r="F155" s="44"/>
    </row>
    <row r="156" spans="4:6" ht="9.75">
      <c r="D156" s="44"/>
      <c r="E156" s="44"/>
      <c r="F156" s="44"/>
    </row>
    <row r="157" spans="4:6" ht="9.75">
      <c r="D157" s="44"/>
      <c r="E157" s="44"/>
      <c r="F157" s="44"/>
    </row>
    <row r="158" spans="4:6" ht="9.75">
      <c r="D158" s="44"/>
      <c r="E158" s="44"/>
      <c r="F158" s="44"/>
    </row>
    <row r="159" spans="4:6" ht="9.75">
      <c r="D159" s="44"/>
      <c r="E159" s="44"/>
      <c r="F159" s="44"/>
    </row>
    <row r="160" spans="4:6" ht="9.75">
      <c r="D160" s="44"/>
      <c r="E160" s="44"/>
      <c r="F160" s="44"/>
    </row>
    <row r="161" spans="4:6" ht="9.75">
      <c r="D161" s="44"/>
      <c r="E161" s="44"/>
      <c r="F161" s="44"/>
    </row>
    <row r="162" spans="4:6" ht="9.75">
      <c r="D162" s="44"/>
      <c r="E162" s="44"/>
      <c r="F162" s="44"/>
    </row>
    <row r="163" spans="4:6" ht="9.75">
      <c r="D163" s="44"/>
      <c r="E163" s="44"/>
      <c r="F163" s="44"/>
    </row>
    <row r="164" spans="4:6" ht="9.75">
      <c r="D164" s="44"/>
      <c r="E164" s="44"/>
      <c r="F164" s="44"/>
    </row>
    <row r="165" spans="4:6" ht="9.75">
      <c r="D165" s="44"/>
      <c r="E165" s="44"/>
      <c r="F165" s="44"/>
    </row>
    <row r="166" spans="4:6" ht="9.75">
      <c r="D166" s="44"/>
      <c r="E166" s="44"/>
      <c r="F166" s="44"/>
    </row>
    <row r="167" spans="4:6" ht="9.75">
      <c r="D167" s="44"/>
      <c r="E167" s="44"/>
      <c r="F167" s="44"/>
    </row>
    <row r="168" spans="4:6" ht="9.75">
      <c r="D168" s="44"/>
      <c r="E168" s="44"/>
      <c r="F168" s="44"/>
    </row>
    <row r="169" spans="4:6" ht="9.75">
      <c r="D169" s="44"/>
      <c r="E169" s="44"/>
      <c r="F169" s="44"/>
    </row>
    <row r="170" spans="4:6" ht="9.75">
      <c r="D170" s="44"/>
      <c r="E170" s="44"/>
      <c r="F170" s="44"/>
    </row>
    <row r="171" spans="4:6" ht="9.75">
      <c r="D171" s="44"/>
      <c r="E171" s="44"/>
      <c r="F171" s="44"/>
    </row>
    <row r="172" spans="4:6" ht="9.75">
      <c r="D172" s="44"/>
      <c r="E172" s="44"/>
      <c r="F172" s="44"/>
    </row>
    <row r="173" spans="4:6" ht="9.75">
      <c r="D173" s="44"/>
      <c r="E173" s="44"/>
      <c r="F173" s="44"/>
    </row>
    <row r="174" spans="4:6" ht="9.75">
      <c r="D174" s="44"/>
      <c r="E174" s="44"/>
      <c r="F174" s="44"/>
    </row>
    <row r="175" spans="4:6" ht="9.75">
      <c r="D175" s="44"/>
      <c r="E175" s="44"/>
      <c r="F175" s="44"/>
    </row>
    <row r="176" spans="4:6" ht="9.75">
      <c r="D176" s="44"/>
      <c r="E176" s="44"/>
      <c r="F176" s="44"/>
    </row>
    <row r="177" spans="4:6" ht="9.75">
      <c r="D177" s="44"/>
      <c r="E177" s="44"/>
      <c r="F177" s="44"/>
    </row>
    <row r="178" spans="4:6" ht="9.75">
      <c r="D178" s="44"/>
      <c r="E178" s="44"/>
      <c r="F178" s="44"/>
    </row>
    <row r="179" spans="4:6" ht="9.75">
      <c r="D179" s="44"/>
      <c r="E179" s="44"/>
      <c r="F179" s="44"/>
    </row>
    <row r="180" spans="4:6" ht="9.75">
      <c r="D180" s="44"/>
      <c r="E180" s="44"/>
      <c r="F180" s="44"/>
    </row>
    <row r="181" spans="4:6" ht="9.75">
      <c r="D181" s="44"/>
      <c r="E181" s="44"/>
      <c r="F181" s="44"/>
    </row>
    <row r="182" spans="4:6" ht="9.75">
      <c r="D182" s="44"/>
      <c r="E182" s="44"/>
      <c r="F182" s="44"/>
    </row>
    <row r="183" spans="4:6" ht="9.75">
      <c r="D183" s="44"/>
      <c r="E183" s="44"/>
      <c r="F183" s="44"/>
    </row>
    <row r="184" spans="4:6" ht="9.75">
      <c r="D184" s="44"/>
      <c r="E184" s="44"/>
      <c r="F184" s="44"/>
    </row>
    <row r="185" spans="4:6" ht="9.75">
      <c r="D185" s="44"/>
      <c r="E185" s="44"/>
      <c r="F185" s="44"/>
    </row>
    <row r="186" spans="4:6" ht="9.75">
      <c r="D186" s="44"/>
      <c r="E186" s="44"/>
      <c r="F186" s="44"/>
    </row>
    <row r="187" spans="4:6" ht="9.75">
      <c r="D187" s="44"/>
      <c r="E187" s="44"/>
      <c r="F187" s="44"/>
    </row>
    <row r="188" spans="4:6" ht="9.75">
      <c r="D188" s="44"/>
      <c r="E188" s="44"/>
      <c r="F188" s="44"/>
    </row>
    <row r="189" spans="4:6" ht="9.75">
      <c r="D189" s="44"/>
      <c r="E189" s="44"/>
      <c r="F189" s="44"/>
    </row>
    <row r="190" spans="4:6" ht="9.75">
      <c r="D190" s="44"/>
      <c r="E190" s="44"/>
      <c r="F190" s="44"/>
    </row>
    <row r="191" spans="4:6" ht="9.75">
      <c r="D191" s="44"/>
      <c r="E191" s="44"/>
      <c r="F191" s="44"/>
    </row>
    <row r="192" spans="4:6" ht="9.75">
      <c r="D192" s="44"/>
      <c r="E192" s="44"/>
      <c r="F192" s="44"/>
    </row>
    <row r="193" spans="4:6" ht="9.75">
      <c r="D193" s="44"/>
      <c r="E193" s="44"/>
      <c r="F193" s="44"/>
    </row>
    <row r="194" spans="4:6" ht="9.75">
      <c r="D194" s="44"/>
      <c r="E194" s="44"/>
      <c r="F194" s="44"/>
    </row>
    <row r="195" spans="4:6" ht="9.75">
      <c r="D195" s="44"/>
      <c r="E195" s="44"/>
      <c r="F195" s="44"/>
    </row>
    <row r="196" spans="4:6" ht="9.75">
      <c r="D196" s="44"/>
      <c r="E196" s="44"/>
      <c r="F196" s="44"/>
    </row>
    <row r="197" spans="4:6" ht="9.75">
      <c r="D197" s="44"/>
      <c r="E197" s="44"/>
      <c r="F197" s="44"/>
    </row>
    <row r="198" spans="4:6" ht="9.75">
      <c r="D198" s="44"/>
      <c r="E198" s="44"/>
      <c r="F198" s="44"/>
    </row>
    <row r="199" spans="4:6" ht="9.75">
      <c r="D199" s="44"/>
      <c r="E199" s="44"/>
      <c r="F199" s="44"/>
    </row>
    <row r="200" spans="4:6" ht="9.75">
      <c r="D200" s="44"/>
      <c r="E200" s="44"/>
      <c r="F200" s="44"/>
    </row>
    <row r="201" spans="4:6" ht="9.75">
      <c r="D201" s="44"/>
      <c r="E201" s="44"/>
      <c r="F201" s="44"/>
    </row>
    <row r="202" spans="4:6" ht="9.75">
      <c r="D202" s="44"/>
      <c r="E202" s="44"/>
      <c r="F202" s="44"/>
    </row>
    <row r="203" spans="4:6" ht="9.75">
      <c r="D203" s="44"/>
      <c r="E203" s="44"/>
      <c r="F203" s="44"/>
    </row>
    <row r="204" spans="4:6" ht="9.75">
      <c r="D204" s="44"/>
      <c r="E204" s="44"/>
      <c r="F204" s="44"/>
    </row>
    <row r="205" spans="4:6" ht="9.75">
      <c r="D205" s="44"/>
      <c r="E205" s="44"/>
      <c r="F205" s="44"/>
    </row>
    <row r="206" spans="4:6" ht="9.75">
      <c r="D206" s="44"/>
      <c r="E206" s="44"/>
      <c r="F206" s="44"/>
    </row>
    <row r="207" spans="4:6" ht="9.75">
      <c r="D207" s="44"/>
      <c r="E207" s="44"/>
      <c r="F207" s="44"/>
    </row>
    <row r="208" spans="4:6" ht="9.75">
      <c r="D208" s="44"/>
      <c r="E208" s="44"/>
      <c r="F208" s="44"/>
    </row>
    <row r="209" spans="4:6" ht="9.75">
      <c r="D209" s="44"/>
      <c r="E209" s="44"/>
      <c r="F209" s="44"/>
    </row>
    <row r="210" spans="4:6" ht="9.75">
      <c r="D210" s="44"/>
      <c r="E210" s="44"/>
      <c r="F210" s="44"/>
    </row>
    <row r="211" spans="4:6" ht="9.75">
      <c r="D211" s="44"/>
      <c r="E211" s="44"/>
      <c r="F211" s="44"/>
    </row>
    <row r="212" spans="4:6" ht="9.75">
      <c r="D212" s="44"/>
      <c r="E212" s="44"/>
      <c r="F212" s="44"/>
    </row>
    <row r="213" spans="4:6" ht="9.75">
      <c r="D213" s="44"/>
      <c r="E213" s="44"/>
      <c r="F213" s="44"/>
    </row>
    <row r="214" spans="4:6" ht="9.75">
      <c r="D214" s="44"/>
      <c r="E214" s="44"/>
      <c r="F214" s="44"/>
    </row>
    <row r="215" spans="4:6" ht="9.75">
      <c r="D215" s="44"/>
      <c r="E215" s="44"/>
      <c r="F215" s="44"/>
    </row>
    <row r="216" spans="4:6" ht="9.75">
      <c r="D216" s="44"/>
      <c r="E216" s="44"/>
      <c r="F216" s="44"/>
    </row>
    <row r="217" spans="4:6" ht="9.75">
      <c r="D217" s="44"/>
      <c r="E217" s="44"/>
      <c r="F217" s="44"/>
    </row>
    <row r="218" spans="4:6" ht="9.75">
      <c r="D218" s="44"/>
      <c r="E218" s="44"/>
      <c r="F218" s="44"/>
    </row>
    <row r="219" spans="4:6" ht="9.75">
      <c r="D219" s="44"/>
      <c r="E219" s="44"/>
      <c r="F219" s="44"/>
    </row>
    <row r="220" spans="4:6" ht="9.75">
      <c r="D220" s="44"/>
      <c r="E220" s="44"/>
      <c r="F220" s="44"/>
    </row>
    <row r="221" spans="4:6" ht="9.75">
      <c r="D221" s="44"/>
      <c r="E221" s="44"/>
      <c r="F221" s="44"/>
    </row>
    <row r="222" spans="4:6" ht="9.75">
      <c r="D222" s="44"/>
      <c r="E222" s="44"/>
      <c r="F222" s="44"/>
    </row>
    <row r="223" spans="4:6" ht="9.75">
      <c r="D223" s="44"/>
      <c r="E223" s="44"/>
      <c r="F223" s="44"/>
    </row>
    <row r="224" spans="4:6" ht="9.75">
      <c r="D224" s="44"/>
      <c r="E224" s="44"/>
      <c r="F224" s="44"/>
    </row>
    <row r="225" spans="4:6" ht="9.75">
      <c r="D225" s="44"/>
      <c r="E225" s="44"/>
      <c r="F225" s="44"/>
    </row>
    <row r="226" spans="4:6" ht="9.75">
      <c r="D226" s="44"/>
      <c r="E226" s="44"/>
      <c r="F226" s="44"/>
    </row>
    <row r="227" spans="4:6" ht="9.75">
      <c r="D227" s="44"/>
      <c r="E227" s="44"/>
      <c r="F227" s="44"/>
    </row>
    <row r="228" spans="4:6" ht="9.75">
      <c r="D228" s="44"/>
      <c r="E228" s="44"/>
      <c r="F228" s="44"/>
    </row>
    <row r="229" spans="4:6" ht="9.75">
      <c r="D229" s="44"/>
      <c r="E229" s="44"/>
      <c r="F229" s="44"/>
    </row>
    <row r="230" spans="4:6" ht="9.75">
      <c r="D230" s="44"/>
      <c r="E230" s="44"/>
      <c r="F230" s="44"/>
    </row>
    <row r="231" spans="4:6" ht="9.75">
      <c r="D231" s="44"/>
      <c r="E231" s="44"/>
      <c r="F231" s="44"/>
    </row>
    <row r="232" spans="4:6" ht="9.75">
      <c r="D232" s="44"/>
      <c r="E232" s="44"/>
      <c r="F232" s="44"/>
    </row>
    <row r="233" spans="4:6" ht="9.75">
      <c r="D233" s="44"/>
      <c r="E233" s="44"/>
      <c r="F233" s="44"/>
    </row>
    <row r="234" spans="4:6" ht="9.75">
      <c r="D234" s="44"/>
      <c r="E234" s="44"/>
      <c r="F234" s="44"/>
    </row>
    <row r="235" spans="4:6" ht="9.75">
      <c r="D235" s="44"/>
      <c r="E235" s="44"/>
      <c r="F235" s="44"/>
    </row>
    <row r="236" spans="4:6" ht="9.75">
      <c r="D236" s="44"/>
      <c r="E236" s="44"/>
      <c r="F236" s="44"/>
    </row>
    <row r="237" spans="4:6" ht="9.75">
      <c r="D237" s="44"/>
      <c r="E237" s="44"/>
      <c r="F237" s="44"/>
    </row>
    <row r="238" spans="4:6" ht="9.75">
      <c r="D238" s="44"/>
      <c r="E238" s="44"/>
      <c r="F238" s="44"/>
    </row>
    <row r="239" spans="4:6" ht="9.75">
      <c r="D239" s="44"/>
      <c r="E239" s="44"/>
      <c r="F239" s="44"/>
    </row>
    <row r="240" spans="4:6" ht="9.75">
      <c r="D240" s="44"/>
      <c r="E240" s="44"/>
      <c r="F240" s="44"/>
    </row>
    <row r="241" spans="4:6" ht="9.75">
      <c r="D241" s="44"/>
      <c r="E241" s="44"/>
      <c r="F241" s="44"/>
    </row>
    <row r="242" spans="4:6" ht="9.75">
      <c r="D242" s="44"/>
      <c r="E242" s="44"/>
      <c r="F242" s="44"/>
    </row>
    <row r="243" spans="4:6" ht="9.75">
      <c r="D243" s="44"/>
      <c r="E243" s="44"/>
      <c r="F243" s="44"/>
    </row>
    <row r="244" spans="4:6" ht="9.75">
      <c r="D244" s="44"/>
      <c r="E244" s="44"/>
      <c r="F244" s="44"/>
    </row>
    <row r="245" spans="4:6" ht="9.75">
      <c r="D245" s="44"/>
      <c r="E245" s="44"/>
      <c r="F245" s="44"/>
    </row>
    <row r="246" spans="4:6" ht="9.75">
      <c r="D246" s="44"/>
      <c r="E246" s="44"/>
      <c r="F246" s="44"/>
    </row>
    <row r="247" spans="4:6" ht="9.75">
      <c r="D247" s="44"/>
      <c r="E247" s="44"/>
      <c r="F247" s="44"/>
    </row>
    <row r="248" spans="4:6" ht="9.75">
      <c r="D248" s="44"/>
      <c r="E248" s="44"/>
      <c r="F248" s="44"/>
    </row>
    <row r="249" spans="4:6" ht="9.75">
      <c r="D249" s="44"/>
      <c r="E249" s="44"/>
      <c r="F249" s="44"/>
    </row>
    <row r="250" spans="4:6" ht="9.75">
      <c r="D250" s="44"/>
      <c r="E250" s="44"/>
      <c r="F250" s="44"/>
    </row>
    <row r="251" spans="4:6" ht="9.75">
      <c r="D251" s="44"/>
      <c r="E251" s="44"/>
      <c r="F251" s="44"/>
    </row>
    <row r="252" spans="4:6" ht="9.75">
      <c r="D252" s="44"/>
      <c r="E252" s="44"/>
      <c r="F252" s="44"/>
    </row>
    <row r="253" spans="4:6" ht="9.75">
      <c r="D253" s="44"/>
      <c r="E253" s="44"/>
      <c r="F253" s="44"/>
    </row>
    <row r="254" spans="4:6" ht="9.75">
      <c r="D254" s="44"/>
      <c r="E254" s="44"/>
      <c r="F254" s="44"/>
    </row>
    <row r="255" spans="4:6" ht="9.75">
      <c r="D255" s="44"/>
      <c r="E255" s="44"/>
      <c r="F255" s="44"/>
    </row>
    <row r="256" spans="4:6" ht="9.75">
      <c r="D256" s="44"/>
      <c r="E256" s="44"/>
      <c r="F256" s="44"/>
    </row>
    <row r="257" spans="4:6" ht="9.75">
      <c r="D257" s="44"/>
      <c r="E257" s="44"/>
      <c r="F257" s="44"/>
    </row>
    <row r="258" spans="4:6" ht="9.75">
      <c r="D258" s="44"/>
      <c r="E258" s="44"/>
      <c r="F258" s="44"/>
    </row>
    <row r="259" spans="4:6" ht="9.75">
      <c r="D259" s="44"/>
      <c r="E259" s="44"/>
      <c r="F259" s="44"/>
    </row>
    <row r="260" spans="4:6" ht="9.75">
      <c r="D260" s="44"/>
      <c r="E260" s="44"/>
      <c r="F260" s="44"/>
    </row>
    <row r="261" spans="4:6" ht="9.75">
      <c r="D261" s="44"/>
      <c r="E261" s="44"/>
      <c r="F261" s="44"/>
    </row>
    <row r="262" spans="4:6" ht="9.75">
      <c r="D262" s="44"/>
      <c r="E262" s="44"/>
      <c r="F262" s="44"/>
    </row>
    <row r="263" spans="4:6" ht="9.75">
      <c r="D263" s="44"/>
      <c r="E263" s="44"/>
      <c r="F263" s="44"/>
    </row>
    <row r="264" spans="4:6" ht="9.75">
      <c r="D264" s="44"/>
      <c r="E264" s="44"/>
      <c r="F264" s="44"/>
    </row>
    <row r="265" spans="4:6" ht="9.75">
      <c r="D265" s="44"/>
      <c r="E265" s="44"/>
      <c r="F265" s="44"/>
    </row>
    <row r="266" spans="4:6" ht="9.75">
      <c r="D266" s="44"/>
      <c r="E266" s="44"/>
      <c r="F266" s="44"/>
    </row>
    <row r="267" spans="4:6" ht="9.75">
      <c r="D267" s="44"/>
      <c r="E267" s="44"/>
      <c r="F267" s="44"/>
    </row>
    <row r="268" spans="4:6" ht="9.75">
      <c r="D268" s="44"/>
      <c r="E268" s="44"/>
      <c r="F268" s="44"/>
    </row>
    <row r="269" spans="4:6" ht="9.75">
      <c r="D269" s="44"/>
      <c r="E269" s="44"/>
      <c r="F269" s="44"/>
    </row>
    <row r="270" spans="4:6" ht="9.75">
      <c r="D270" s="44"/>
      <c r="E270" s="44"/>
      <c r="F270" s="44"/>
    </row>
    <row r="271" spans="4:6" ht="9.75">
      <c r="D271" s="44"/>
      <c r="E271" s="44"/>
      <c r="F271" s="44"/>
    </row>
    <row r="272" spans="4:6" ht="9.75">
      <c r="D272" s="44"/>
      <c r="E272" s="44"/>
      <c r="F272" s="44"/>
    </row>
    <row r="273" spans="4:6" ht="9.75">
      <c r="D273" s="44"/>
      <c r="E273" s="44"/>
      <c r="F273" s="44"/>
    </row>
    <row r="274" spans="4:6" ht="9.75">
      <c r="D274" s="44"/>
      <c r="E274" s="44"/>
      <c r="F274" s="44"/>
    </row>
    <row r="275" spans="4:6" ht="9.75">
      <c r="D275" s="44"/>
      <c r="E275" s="44"/>
      <c r="F275" s="44"/>
    </row>
    <row r="276" spans="4:6" ht="9.75">
      <c r="D276" s="44"/>
      <c r="E276" s="44"/>
      <c r="F276" s="44"/>
    </row>
    <row r="277" spans="4:6" ht="9.75">
      <c r="D277" s="44"/>
      <c r="E277" s="44"/>
      <c r="F277" s="44"/>
    </row>
    <row r="278" spans="4:6" ht="9.75">
      <c r="D278" s="44"/>
      <c r="E278" s="44"/>
      <c r="F278" s="44"/>
    </row>
    <row r="279" spans="4:6" ht="9.75">
      <c r="D279" s="44"/>
      <c r="E279" s="44"/>
      <c r="F279" s="44"/>
    </row>
    <row r="280" spans="4:6" ht="9.75">
      <c r="D280" s="44"/>
      <c r="E280" s="44"/>
      <c r="F280" s="44"/>
    </row>
    <row r="281" spans="4:6" ht="9.75">
      <c r="D281" s="44"/>
      <c r="E281" s="44"/>
      <c r="F281" s="44"/>
    </row>
    <row r="282" spans="4:6" ht="9.75">
      <c r="D282" s="44"/>
      <c r="E282" s="44"/>
      <c r="F282" s="44"/>
    </row>
    <row r="283" spans="4:6" ht="9.75">
      <c r="D283" s="44"/>
      <c r="E283" s="44"/>
      <c r="F283" s="44"/>
    </row>
    <row r="284" spans="4:6" ht="9.75">
      <c r="D284" s="44"/>
      <c r="E284" s="44"/>
      <c r="F284" s="44"/>
    </row>
    <row r="285" spans="4:6" ht="9.75">
      <c r="D285" s="44"/>
      <c r="E285" s="44"/>
      <c r="F285" s="44"/>
    </row>
    <row r="286" spans="4:6" ht="9.75">
      <c r="D286" s="44"/>
      <c r="E286" s="44"/>
      <c r="F286" s="44"/>
    </row>
    <row r="287" spans="4:6" ht="9.75">
      <c r="D287" s="44"/>
      <c r="E287" s="44"/>
      <c r="F287" s="44"/>
    </row>
    <row r="288" spans="4:6" ht="9.75">
      <c r="D288" s="44"/>
      <c r="E288" s="44"/>
      <c r="F288" s="44"/>
    </row>
    <row r="289" spans="4:6" ht="9.75">
      <c r="D289" s="44"/>
      <c r="E289" s="44"/>
      <c r="F289" s="44"/>
    </row>
    <row r="290" spans="4:6" ht="9.75">
      <c r="D290" s="44"/>
      <c r="E290" s="44"/>
      <c r="F290" s="44"/>
    </row>
    <row r="291" spans="4:6" ht="9.75">
      <c r="D291" s="44"/>
      <c r="E291" s="44"/>
      <c r="F291" s="44"/>
    </row>
    <row r="292" spans="4:6" ht="9.75">
      <c r="D292" s="44"/>
      <c r="E292" s="44"/>
      <c r="F292" s="44"/>
    </row>
    <row r="293" spans="4:6" ht="9.75">
      <c r="D293" s="44"/>
      <c r="E293" s="44"/>
      <c r="F293" s="44"/>
    </row>
    <row r="294" spans="4:6" ht="9.75">
      <c r="D294" s="44"/>
      <c r="E294" s="44"/>
      <c r="F294" s="44"/>
    </row>
    <row r="295" spans="4:6" ht="9.75">
      <c r="D295" s="44"/>
      <c r="E295" s="44"/>
      <c r="F295" s="44"/>
    </row>
    <row r="296" spans="4:6" ht="9.75">
      <c r="D296" s="44"/>
      <c r="E296" s="44"/>
      <c r="F296" s="44"/>
    </row>
    <row r="297" spans="4:6" ht="9.75">
      <c r="D297" s="44"/>
      <c r="E297" s="44"/>
      <c r="F297" s="44"/>
    </row>
    <row r="298" spans="4:6" ht="9.75">
      <c r="D298" s="44"/>
      <c r="E298" s="44"/>
      <c r="F298" s="44"/>
    </row>
    <row r="299" spans="4:6" ht="9.75">
      <c r="D299" s="44"/>
      <c r="E299" s="44"/>
      <c r="F299" s="44"/>
    </row>
    <row r="300" spans="4:6" ht="9.75">
      <c r="D300" s="44"/>
      <c r="E300" s="44"/>
      <c r="F300" s="44"/>
    </row>
    <row r="301" spans="4:6" ht="9.75">
      <c r="D301" s="44"/>
      <c r="E301" s="44"/>
      <c r="F301" s="44"/>
    </row>
    <row r="302" spans="4:6" ht="9.75">
      <c r="D302" s="44"/>
      <c r="E302" s="44"/>
      <c r="F302" s="44"/>
    </row>
    <row r="303" spans="4:6" ht="9.75">
      <c r="D303" s="44"/>
      <c r="E303" s="44"/>
      <c r="F303" s="44"/>
    </row>
    <row r="304" spans="4:6" ht="9.75">
      <c r="D304" s="44"/>
      <c r="E304" s="44"/>
      <c r="F304" s="44"/>
    </row>
    <row r="305" spans="4:6" ht="9.75">
      <c r="D305" s="44"/>
      <c r="E305" s="44"/>
      <c r="F305" s="44"/>
    </row>
    <row r="306" spans="4:6" ht="9.75">
      <c r="D306" s="44"/>
      <c r="E306" s="44"/>
      <c r="F306" s="44"/>
    </row>
    <row r="307" spans="4:6" ht="9.75">
      <c r="D307" s="44"/>
      <c r="E307" s="44"/>
      <c r="F307" s="44"/>
    </row>
    <row r="308" spans="4:6" ht="9.75">
      <c r="D308" s="44"/>
      <c r="E308" s="44"/>
      <c r="F308" s="44"/>
    </row>
    <row r="309" spans="4:6" ht="9.75">
      <c r="D309" s="44"/>
      <c r="E309" s="44"/>
      <c r="F309" s="44"/>
    </row>
    <row r="310" spans="4:6" ht="9.75">
      <c r="D310" s="44"/>
      <c r="E310" s="44"/>
      <c r="F310" s="44"/>
    </row>
    <row r="311" spans="4:6" ht="9.75">
      <c r="D311" s="44"/>
      <c r="E311" s="44"/>
      <c r="F311" s="44"/>
    </row>
    <row r="312" spans="4:6" ht="9.75">
      <c r="D312" s="44"/>
      <c r="E312" s="44"/>
      <c r="F312" s="44"/>
    </row>
    <row r="313" spans="4:6" ht="9.75">
      <c r="D313" s="44"/>
      <c r="E313" s="44"/>
      <c r="F313" s="44"/>
    </row>
    <row r="314" spans="4:6" ht="9.75">
      <c r="D314" s="44"/>
      <c r="E314" s="44"/>
      <c r="F314" s="44"/>
    </row>
    <row r="315" spans="4:6" ht="9.75">
      <c r="D315" s="44"/>
      <c r="E315" s="44"/>
      <c r="F315" s="44"/>
    </row>
    <row r="316" spans="4:6" ht="9.75">
      <c r="D316" s="44"/>
      <c r="E316" s="44"/>
      <c r="F316" s="44"/>
    </row>
    <row r="317" spans="4:6" ht="9.75">
      <c r="D317" s="44"/>
      <c r="E317" s="44"/>
      <c r="F317" s="44"/>
    </row>
    <row r="318" spans="4:6" ht="9.75">
      <c r="D318" s="44"/>
      <c r="E318" s="44"/>
      <c r="F318" s="44"/>
    </row>
    <row r="319" spans="4:6" ht="9.75">
      <c r="D319" s="44"/>
      <c r="E319" s="44"/>
      <c r="F319" s="44"/>
    </row>
    <row r="320" spans="4:6" ht="9.75">
      <c r="D320" s="44"/>
      <c r="E320" s="44"/>
      <c r="F320" s="44"/>
    </row>
    <row r="321" spans="4:6" ht="9.75">
      <c r="D321" s="44"/>
      <c r="E321" s="44"/>
      <c r="F321" s="44"/>
    </row>
    <row r="322" spans="4:6" ht="9.75">
      <c r="D322" s="44"/>
      <c r="E322" s="44"/>
      <c r="F322" s="44"/>
    </row>
    <row r="323" spans="4:6" ht="9.75">
      <c r="D323" s="44"/>
      <c r="E323" s="44"/>
      <c r="F323" s="44"/>
    </row>
    <row r="324" spans="4:6" ht="9.75">
      <c r="D324" s="44"/>
      <c r="E324" s="44"/>
      <c r="F324" s="44"/>
    </row>
    <row r="325" spans="4:6" ht="9.75">
      <c r="D325" s="44"/>
      <c r="E325" s="44"/>
      <c r="F325" s="44"/>
    </row>
    <row r="326" spans="4:6" ht="9.75">
      <c r="D326" s="44"/>
      <c r="E326" s="44"/>
      <c r="F326" s="44"/>
    </row>
    <row r="327" spans="4:6" ht="9.75">
      <c r="D327" s="44"/>
      <c r="E327" s="44"/>
      <c r="F327" s="44"/>
    </row>
    <row r="328" spans="4:6" ht="9.75">
      <c r="D328" s="44"/>
      <c r="E328" s="44"/>
      <c r="F328" s="44"/>
    </row>
    <row r="329" spans="4:6" ht="9.75">
      <c r="D329" s="44"/>
      <c r="E329" s="44"/>
      <c r="F329" s="44"/>
    </row>
    <row r="330" spans="4:6" ht="9.75">
      <c r="D330" s="44"/>
      <c r="E330" s="44"/>
      <c r="F330" s="44"/>
    </row>
    <row r="331" spans="4:6" ht="9.75">
      <c r="D331" s="44"/>
      <c r="E331" s="44"/>
      <c r="F331" s="44"/>
    </row>
    <row r="332" spans="4:6" ht="9.75">
      <c r="D332" s="44"/>
      <c r="E332" s="44"/>
      <c r="F332" s="44"/>
    </row>
    <row r="333" spans="4:6" ht="9.75">
      <c r="D333" s="44"/>
      <c r="E333" s="44"/>
      <c r="F333" s="44"/>
    </row>
    <row r="334" spans="4:6" ht="9.75">
      <c r="D334" s="44"/>
      <c r="E334" s="44"/>
      <c r="F334" s="44"/>
    </row>
    <row r="335" spans="4:6" ht="9.75">
      <c r="D335" s="44"/>
      <c r="E335" s="44"/>
      <c r="F335" s="44"/>
    </row>
    <row r="336" spans="4:6" ht="9.75">
      <c r="D336" s="44"/>
      <c r="E336" s="44"/>
      <c r="F336" s="44"/>
    </row>
    <row r="337" spans="4:6" ht="9.75">
      <c r="D337" s="44"/>
      <c r="E337" s="44"/>
      <c r="F337" s="44"/>
    </row>
    <row r="338" spans="4:6" ht="9.75">
      <c r="D338" s="44"/>
      <c r="E338" s="44"/>
      <c r="F338" s="44"/>
    </row>
    <row r="339" spans="4:6" ht="9.75">
      <c r="D339" s="44"/>
      <c r="E339" s="44"/>
      <c r="F339" s="44"/>
    </row>
    <row r="340" spans="4:6" ht="9.75">
      <c r="D340" s="44"/>
      <c r="E340" s="44"/>
      <c r="F340" s="44"/>
    </row>
    <row r="341" spans="4:6" ht="9.75">
      <c r="D341" s="44"/>
      <c r="E341" s="44"/>
      <c r="F341" s="44"/>
    </row>
    <row r="342" spans="4:6" ht="9.75">
      <c r="D342" s="44"/>
      <c r="E342" s="44"/>
      <c r="F342" s="44"/>
    </row>
    <row r="343" spans="4:6" ht="9.75">
      <c r="D343" s="44"/>
      <c r="E343" s="44"/>
      <c r="F343" s="44"/>
    </row>
    <row r="344" spans="4:6" ht="9.75">
      <c r="D344" s="44"/>
      <c r="E344" s="44"/>
      <c r="F344" s="44"/>
    </row>
    <row r="345" spans="4:6" ht="9.75">
      <c r="D345" s="44"/>
      <c r="E345" s="44"/>
      <c r="F345" s="44"/>
    </row>
    <row r="346" spans="4:6" ht="9.75">
      <c r="D346" s="44"/>
      <c r="E346" s="44"/>
      <c r="F346" s="44"/>
    </row>
    <row r="347" spans="4:6" ht="9.75">
      <c r="D347" s="44"/>
      <c r="E347" s="44"/>
      <c r="F347" s="44"/>
    </row>
    <row r="348" spans="4:6" ht="9.75">
      <c r="D348" s="44"/>
      <c r="E348" s="44"/>
      <c r="F348" s="44"/>
    </row>
    <row r="349" spans="4:6" ht="9.75">
      <c r="D349" s="44"/>
      <c r="E349" s="44"/>
      <c r="F349" s="44"/>
    </row>
    <row r="350" spans="4:6" ht="9.75">
      <c r="D350" s="44"/>
      <c r="E350" s="44"/>
      <c r="F350" s="44"/>
    </row>
    <row r="351" spans="4:6" ht="9.75">
      <c r="D351" s="44"/>
      <c r="E351" s="44"/>
      <c r="F351" s="44"/>
    </row>
    <row r="352" spans="4:6" ht="9.75">
      <c r="D352" s="44"/>
      <c r="E352" s="44"/>
      <c r="F352" s="44"/>
    </row>
    <row r="353" spans="4:6" ht="9.75">
      <c r="D353" s="44"/>
      <c r="E353" s="44"/>
      <c r="F353" s="44"/>
    </row>
    <row r="354" spans="4:6" ht="9.75">
      <c r="D354" s="44"/>
      <c r="E354" s="44"/>
      <c r="F354" s="44"/>
    </row>
    <row r="355" spans="4:6" ht="9.75">
      <c r="D355" s="44"/>
      <c r="E355" s="44"/>
      <c r="F355" s="44"/>
    </row>
    <row r="356" spans="4:6" ht="9.75">
      <c r="D356" s="44"/>
      <c r="E356" s="44"/>
      <c r="F356" s="44"/>
    </row>
    <row r="357" spans="4:6" ht="9.75">
      <c r="D357" s="44"/>
      <c r="E357" s="44"/>
      <c r="F357" s="44"/>
    </row>
    <row r="358" spans="4:6" ht="9.75">
      <c r="D358" s="44"/>
      <c r="E358" s="44"/>
      <c r="F358" s="44"/>
    </row>
    <row r="359" spans="4:6" ht="9.75">
      <c r="D359" s="44"/>
      <c r="E359" s="44"/>
      <c r="F359" s="44"/>
    </row>
    <row r="360" spans="4:6" ht="9.75">
      <c r="D360" s="44"/>
      <c r="E360" s="44"/>
      <c r="F360" s="44"/>
    </row>
    <row r="361" spans="4:6" ht="9.75">
      <c r="D361" s="44"/>
      <c r="E361" s="44"/>
      <c r="F361" s="44"/>
    </row>
    <row r="362" spans="4:6" ht="9.75">
      <c r="D362" s="44"/>
      <c r="E362" s="44"/>
      <c r="F362" s="44"/>
    </row>
    <row r="363" spans="4:6" ht="9.75">
      <c r="D363" s="44"/>
      <c r="E363" s="44"/>
      <c r="F363" s="44"/>
    </row>
    <row r="364" spans="4:6" ht="9.75">
      <c r="D364" s="44"/>
      <c r="E364" s="44"/>
      <c r="F364" s="44"/>
    </row>
    <row r="365" spans="4:6" ht="9.75">
      <c r="D365" s="44"/>
      <c r="E365" s="44"/>
      <c r="F365" s="44"/>
    </row>
    <row r="366" spans="4:6" ht="9.75">
      <c r="D366" s="44"/>
      <c r="E366" s="44"/>
      <c r="F366" s="44"/>
    </row>
    <row r="367" spans="4:6" ht="9.75">
      <c r="D367" s="44"/>
      <c r="E367" s="44"/>
      <c r="F367" s="44"/>
    </row>
    <row r="368" spans="4:6" ht="9.75">
      <c r="D368" s="44"/>
      <c r="E368" s="44"/>
      <c r="F368" s="44"/>
    </row>
    <row r="369" spans="4:6" ht="9.75">
      <c r="D369" s="44"/>
      <c r="E369" s="44"/>
      <c r="F369" s="44"/>
    </row>
    <row r="370" spans="4:6" ht="9.75">
      <c r="D370" s="44"/>
      <c r="E370" s="44"/>
      <c r="F370" s="44"/>
    </row>
    <row r="371" spans="4:6" ht="9.75">
      <c r="D371" s="44"/>
      <c r="E371" s="44"/>
      <c r="F371" s="44"/>
    </row>
    <row r="372" spans="4:6" ht="9.75">
      <c r="D372" s="44"/>
      <c r="E372" s="44"/>
      <c r="F372" s="44"/>
    </row>
    <row r="373" spans="4:6" ht="9.75">
      <c r="D373" s="44"/>
      <c r="E373" s="44"/>
      <c r="F373" s="44"/>
    </row>
    <row r="374" spans="4:6" ht="9.75">
      <c r="D374" s="44"/>
      <c r="E374" s="44"/>
      <c r="F374" s="44"/>
    </row>
    <row r="375" spans="4:6" ht="9.75">
      <c r="D375" s="44"/>
      <c r="E375" s="44"/>
      <c r="F375" s="44"/>
    </row>
    <row r="376" spans="4:6" ht="9.75">
      <c r="D376" s="44"/>
      <c r="E376" s="44"/>
      <c r="F376" s="44"/>
    </row>
    <row r="377" spans="4:6" ht="9.75">
      <c r="D377" s="44"/>
      <c r="E377" s="44"/>
      <c r="F377" s="44"/>
    </row>
    <row r="378" spans="4:6" ht="9.75">
      <c r="D378" s="44"/>
      <c r="E378" s="44"/>
      <c r="F378" s="44"/>
    </row>
    <row r="379" spans="4:6" ht="9.75">
      <c r="D379" s="44"/>
      <c r="E379" s="44"/>
      <c r="F379" s="44"/>
    </row>
    <row r="380" spans="4:6" ht="9.75">
      <c r="D380" s="44"/>
      <c r="E380" s="44"/>
      <c r="F380" s="44"/>
    </row>
    <row r="381" spans="4:6" ht="9.75">
      <c r="D381" s="44"/>
      <c r="E381" s="44"/>
      <c r="F381" s="44"/>
    </row>
    <row r="382" spans="4:6" ht="9.75">
      <c r="D382" s="44"/>
      <c r="E382" s="44"/>
      <c r="F382" s="44"/>
    </row>
    <row r="383" spans="4:6" ht="9.75">
      <c r="D383" s="44"/>
      <c r="E383" s="44"/>
      <c r="F383" s="44"/>
    </row>
    <row r="384" spans="4:6" ht="9.75">
      <c r="D384" s="44"/>
      <c r="E384" s="44"/>
      <c r="F384" s="44"/>
    </row>
    <row r="385" spans="4:6" ht="9.75">
      <c r="D385" s="44"/>
      <c r="E385" s="44"/>
      <c r="F385" s="44"/>
    </row>
    <row r="386" spans="4:6" ht="9.75">
      <c r="D386" s="44"/>
      <c r="E386" s="44"/>
      <c r="F386" s="44"/>
    </row>
    <row r="387" spans="4:6" ht="9.75">
      <c r="D387" s="44"/>
      <c r="E387" s="44"/>
      <c r="F387" s="44"/>
    </row>
    <row r="388" spans="4:6" ht="9.75">
      <c r="D388" s="44"/>
      <c r="E388" s="44"/>
      <c r="F388" s="44"/>
    </row>
    <row r="389" spans="4:6" ht="9.75">
      <c r="D389" s="44"/>
      <c r="E389" s="44"/>
      <c r="F389" s="44"/>
    </row>
    <row r="390" spans="4:6" ht="9.75">
      <c r="D390" s="44"/>
      <c r="E390" s="44"/>
      <c r="F390" s="44"/>
    </row>
    <row r="391" spans="4:6" ht="9.75">
      <c r="D391" s="44"/>
      <c r="E391" s="44"/>
      <c r="F391" s="44"/>
    </row>
    <row r="392" spans="4:6" ht="9.75">
      <c r="D392" s="44"/>
      <c r="E392" s="44"/>
      <c r="F392" s="44"/>
    </row>
    <row r="393" spans="4:6" ht="9.75">
      <c r="D393" s="44"/>
      <c r="E393" s="44"/>
      <c r="F393" s="44"/>
    </row>
    <row r="394" spans="4:6" ht="9.75">
      <c r="D394" s="44"/>
      <c r="E394" s="44"/>
      <c r="F394" s="44"/>
    </row>
    <row r="395" spans="4:6" ht="9.75">
      <c r="D395" s="44"/>
      <c r="E395" s="44"/>
      <c r="F395" s="44"/>
    </row>
    <row r="396" spans="4:6" ht="9.75">
      <c r="D396" s="44"/>
      <c r="E396" s="44"/>
      <c r="F396" s="44"/>
    </row>
    <row r="397" spans="4:6" ht="9.75">
      <c r="D397" s="44"/>
      <c r="E397" s="44"/>
      <c r="F397" s="44"/>
    </row>
    <row r="398" spans="4:6" ht="9.75">
      <c r="D398" s="44"/>
      <c r="E398" s="44"/>
      <c r="F398" s="44"/>
    </row>
    <row r="399" spans="4:6" ht="9.75">
      <c r="D399" s="44"/>
      <c r="E399" s="44"/>
      <c r="F399" s="44"/>
    </row>
    <row r="400" spans="4:6" ht="9.75">
      <c r="D400" s="44"/>
      <c r="E400" s="44"/>
      <c r="F400" s="44"/>
    </row>
    <row r="401" spans="4:6" ht="9.75">
      <c r="D401" s="44"/>
      <c r="E401" s="44"/>
      <c r="F401" s="44"/>
    </row>
    <row r="402" spans="4:6" ht="9.75">
      <c r="D402" s="44"/>
      <c r="E402" s="44"/>
      <c r="F402" s="44"/>
    </row>
    <row r="403" spans="4:6" ht="9.75">
      <c r="D403" s="44"/>
      <c r="E403" s="44"/>
      <c r="F403" s="44"/>
    </row>
    <row r="404" spans="4:6" ht="9.75">
      <c r="D404" s="44"/>
      <c r="E404" s="44"/>
      <c r="F404" s="44"/>
    </row>
    <row r="405" spans="4:6" ht="9.75">
      <c r="D405" s="44"/>
      <c r="E405" s="44"/>
      <c r="F405" s="44"/>
    </row>
    <row r="406" spans="4:6" ht="9.75">
      <c r="D406" s="44"/>
      <c r="E406" s="44"/>
      <c r="F406" s="44"/>
    </row>
    <row r="407" spans="4:6" ht="9.75">
      <c r="D407" s="44"/>
      <c r="E407" s="44"/>
      <c r="F407" s="44"/>
    </row>
    <row r="408" spans="4:6" ht="9.75">
      <c r="D408" s="44"/>
      <c r="E408" s="44"/>
      <c r="F408" s="44"/>
    </row>
    <row r="409" spans="4:6" ht="9.75">
      <c r="D409" s="44"/>
      <c r="E409" s="44"/>
      <c r="F409" s="44"/>
    </row>
    <row r="410" spans="4:6" ht="9.75">
      <c r="D410" s="44"/>
      <c r="E410" s="44"/>
      <c r="F410" s="44"/>
    </row>
    <row r="411" spans="4:6" ht="9.75">
      <c r="D411" s="44"/>
      <c r="E411" s="44"/>
      <c r="F411" s="44"/>
    </row>
    <row r="412" spans="4:6" ht="9.75">
      <c r="D412" s="44"/>
      <c r="E412" s="44"/>
      <c r="F412" s="44"/>
    </row>
    <row r="413" spans="4:6" ht="9.75">
      <c r="D413" s="44"/>
      <c r="E413" s="44"/>
      <c r="F413" s="44"/>
    </row>
    <row r="414" spans="4:6" ht="9.75">
      <c r="D414" s="44"/>
      <c r="E414" s="44"/>
      <c r="F414" s="44"/>
    </row>
    <row r="415" spans="4:6" ht="9.75">
      <c r="D415" s="44"/>
      <c r="E415" s="44"/>
      <c r="F415" s="44"/>
    </row>
    <row r="416" spans="4:6" ht="9.75">
      <c r="D416" s="44"/>
      <c r="E416" s="44"/>
      <c r="F416" s="44"/>
    </row>
    <row r="417" spans="4:6" ht="9.75">
      <c r="D417" s="44"/>
      <c r="E417" s="44"/>
      <c r="F417" s="44"/>
    </row>
    <row r="418" spans="4:6" ht="9.75">
      <c r="D418" s="44"/>
      <c r="E418" s="44"/>
      <c r="F418" s="44"/>
    </row>
    <row r="419" spans="4:6" ht="9.75">
      <c r="D419" s="44"/>
      <c r="E419" s="44"/>
      <c r="F419" s="44"/>
    </row>
    <row r="420" spans="4:6" ht="9.75">
      <c r="D420" s="44"/>
      <c r="E420" s="44"/>
      <c r="F420" s="44"/>
    </row>
    <row r="421" spans="4:6" ht="9.75">
      <c r="D421" s="44"/>
      <c r="E421" s="44"/>
      <c r="F421" s="44"/>
    </row>
    <row r="422" spans="4:6" ht="9.75">
      <c r="D422" s="44"/>
      <c r="E422" s="44"/>
      <c r="F422" s="44"/>
    </row>
    <row r="423" spans="4:6" ht="9.75">
      <c r="D423" s="44"/>
      <c r="E423" s="44"/>
      <c r="F423" s="44"/>
    </row>
    <row r="424" spans="4:6" ht="9.75">
      <c r="D424" s="44"/>
      <c r="E424" s="44"/>
      <c r="F424" s="44"/>
    </row>
    <row r="425" spans="4:6" ht="9.75">
      <c r="D425" s="44"/>
      <c r="E425" s="44"/>
      <c r="F425" s="44"/>
    </row>
    <row r="426" spans="4:6" ht="9.75">
      <c r="D426" s="44"/>
      <c r="E426" s="44"/>
      <c r="F426" s="44"/>
    </row>
    <row r="427" spans="4:6" ht="9.75">
      <c r="D427" s="44"/>
      <c r="E427" s="44"/>
      <c r="F427" s="44"/>
    </row>
    <row r="428" spans="4:6" ht="9.75">
      <c r="D428" s="44"/>
      <c r="E428" s="44"/>
      <c r="F428" s="44"/>
    </row>
    <row r="429" spans="4:6" ht="9.75">
      <c r="D429" s="44"/>
      <c r="E429" s="44"/>
      <c r="F429" s="44"/>
    </row>
    <row r="430" spans="4:6" ht="9.75">
      <c r="D430" s="44"/>
      <c r="E430" s="44"/>
      <c r="F430" s="44"/>
    </row>
    <row r="431" spans="4:6" ht="9.75">
      <c r="D431" s="44"/>
      <c r="E431" s="44"/>
      <c r="F431" s="44"/>
    </row>
    <row r="432" spans="4:6" ht="9.75">
      <c r="D432" s="44"/>
      <c r="E432" s="44"/>
      <c r="F432" s="44"/>
    </row>
    <row r="433" spans="4:6" ht="9.75">
      <c r="D433" s="44"/>
      <c r="E433" s="44"/>
      <c r="F433" s="44"/>
    </row>
    <row r="434" spans="4:6" ht="9.75">
      <c r="D434" s="44"/>
      <c r="E434" s="44"/>
      <c r="F434" s="44"/>
    </row>
    <row r="435" spans="4:6" ht="9.75">
      <c r="D435" s="44"/>
      <c r="E435" s="44"/>
      <c r="F435" s="44"/>
    </row>
    <row r="436" spans="4:6" ht="9.75">
      <c r="D436" s="44"/>
      <c r="E436" s="44"/>
      <c r="F436" s="44"/>
    </row>
    <row r="437" spans="4:6" ht="9.75">
      <c r="D437" s="44"/>
      <c r="E437" s="44"/>
      <c r="F437" s="44"/>
    </row>
    <row r="438" spans="4:6" ht="9.75">
      <c r="D438" s="44"/>
      <c r="E438" s="44"/>
      <c r="F438" s="44"/>
    </row>
    <row r="439" spans="4:6" ht="9.75">
      <c r="D439" s="44"/>
      <c r="E439" s="44"/>
      <c r="F439" s="44"/>
    </row>
    <row r="440" spans="4:6" ht="9.75">
      <c r="D440" s="44"/>
      <c r="E440" s="44"/>
      <c r="F440" s="44"/>
    </row>
    <row r="441" spans="4:6" ht="9.75">
      <c r="D441" s="44"/>
      <c r="E441" s="44"/>
      <c r="F441" s="44"/>
    </row>
    <row r="442" spans="4:6" ht="9.75">
      <c r="D442" s="44"/>
      <c r="E442" s="44"/>
      <c r="F442" s="44"/>
    </row>
    <row r="443" spans="4:6" ht="9.75">
      <c r="D443" s="44"/>
      <c r="E443" s="44"/>
      <c r="F443" s="44"/>
    </row>
    <row r="444" spans="4:6" ht="9.75">
      <c r="D444" s="44"/>
      <c r="E444" s="44"/>
      <c r="F444" s="44"/>
    </row>
    <row r="445" spans="4:6" ht="9.75">
      <c r="D445" s="44"/>
      <c r="E445" s="44"/>
      <c r="F445" s="44"/>
    </row>
    <row r="446" spans="4:6" ht="9.75">
      <c r="D446" s="44"/>
      <c r="E446" s="44"/>
      <c r="F446" s="44"/>
    </row>
    <row r="447" spans="4:6" ht="9.75">
      <c r="D447" s="44"/>
      <c r="E447" s="44"/>
      <c r="F447" s="44"/>
    </row>
    <row r="448" spans="4:6" ht="9.75">
      <c r="D448" s="44"/>
      <c r="E448" s="44"/>
      <c r="F448" s="44"/>
    </row>
    <row r="449" spans="4:6" ht="9.75">
      <c r="D449" s="44"/>
      <c r="E449" s="44"/>
      <c r="F449" s="44"/>
    </row>
    <row r="450" spans="4:6" ht="9.75">
      <c r="D450" s="44"/>
      <c r="E450" s="44"/>
      <c r="F450" s="44"/>
    </row>
    <row r="451" spans="4:6" ht="9.75">
      <c r="D451" s="44"/>
      <c r="E451" s="44"/>
      <c r="F451" s="44"/>
    </row>
    <row r="452" spans="4:6" ht="9.75">
      <c r="D452" s="44"/>
      <c r="E452" s="44"/>
      <c r="F452" s="44"/>
    </row>
    <row r="453" spans="4:6" ht="9.75">
      <c r="D453" s="44"/>
      <c r="E453" s="44"/>
      <c r="F453" s="44"/>
    </row>
    <row r="454" spans="4:6" ht="9.75">
      <c r="D454" s="44"/>
      <c r="E454" s="44"/>
      <c r="F454" s="44"/>
    </row>
    <row r="455" spans="4:6" ht="9.75">
      <c r="D455" s="44"/>
      <c r="E455" s="44"/>
      <c r="F455" s="44"/>
    </row>
    <row r="456" spans="4:6" ht="9.75">
      <c r="D456" s="44"/>
      <c r="E456" s="44"/>
      <c r="F456" s="44"/>
    </row>
    <row r="457" spans="4:6" ht="9.75">
      <c r="D457" s="44"/>
      <c r="E457" s="44"/>
      <c r="F457" s="44"/>
    </row>
    <row r="458" spans="4:6" ht="9.75">
      <c r="D458" s="44"/>
      <c r="E458" s="44"/>
      <c r="F458" s="44"/>
    </row>
    <row r="459" spans="4:6" ht="9.75">
      <c r="D459" s="44"/>
      <c r="E459" s="44"/>
      <c r="F459" s="44"/>
    </row>
    <row r="460" spans="4:6" ht="9.75">
      <c r="D460" s="44"/>
      <c r="E460" s="44"/>
      <c r="F460" s="44"/>
    </row>
    <row r="461" spans="4:6" ht="9.75">
      <c r="D461" s="44"/>
      <c r="E461" s="44"/>
      <c r="F461" s="44"/>
    </row>
    <row r="462" spans="4:6" ht="9.75">
      <c r="D462" s="44"/>
      <c r="E462" s="44"/>
      <c r="F462" s="44"/>
    </row>
    <row r="463" spans="4:6" ht="9.75">
      <c r="D463" s="44"/>
      <c r="E463" s="44"/>
      <c r="F463" s="44"/>
    </row>
    <row r="464" spans="4:6" ht="9.75">
      <c r="D464" s="44"/>
      <c r="E464" s="44"/>
      <c r="F464" s="44"/>
    </row>
    <row r="465" spans="4:6" ht="9.75">
      <c r="D465" s="44"/>
      <c r="E465" s="44"/>
      <c r="F465" s="44"/>
    </row>
    <row r="466" spans="4:6" ht="9.75">
      <c r="D466" s="44"/>
      <c r="E466" s="44"/>
      <c r="F466" s="44"/>
    </row>
    <row r="467" spans="4:6" ht="9.75">
      <c r="D467" s="44"/>
      <c r="E467" s="44"/>
      <c r="F467" s="44"/>
    </row>
    <row r="468" spans="4:6" ht="9.75">
      <c r="D468" s="44"/>
      <c r="E468" s="44"/>
      <c r="F468" s="44"/>
    </row>
    <row r="469" spans="4:6" ht="9.75">
      <c r="D469" s="44"/>
      <c r="E469" s="44"/>
      <c r="F469" s="44"/>
    </row>
    <row r="470" spans="4:6" ht="9.75">
      <c r="D470" s="44"/>
      <c r="E470" s="44"/>
      <c r="F470" s="44"/>
    </row>
    <row r="471" spans="4:6" ht="9.75">
      <c r="D471" s="44"/>
      <c r="E471" s="44"/>
      <c r="F471" s="44"/>
    </row>
    <row r="472" spans="4:6" ht="9.75">
      <c r="D472" s="44"/>
      <c r="E472" s="44"/>
      <c r="F472" s="44"/>
    </row>
    <row r="473" spans="4:6" ht="9.75">
      <c r="D473" s="44"/>
      <c r="E473" s="44"/>
      <c r="F473" s="44"/>
    </row>
    <row r="474" spans="4:6" ht="9.75">
      <c r="D474" s="44"/>
      <c r="E474" s="44"/>
      <c r="F474" s="44"/>
    </row>
    <row r="475" spans="4:6" ht="9.75">
      <c r="D475" s="44"/>
      <c r="E475" s="44"/>
      <c r="F475" s="44"/>
    </row>
    <row r="476" spans="4:6" ht="9.75">
      <c r="D476" s="44"/>
      <c r="E476" s="44"/>
      <c r="F476" s="44"/>
    </row>
    <row r="477" spans="4:6" ht="9.75">
      <c r="D477" s="44"/>
      <c r="E477" s="44"/>
      <c r="F477" s="44"/>
    </row>
    <row r="478" spans="4:6" ht="9.75">
      <c r="D478" s="44"/>
      <c r="E478" s="44"/>
      <c r="F478" s="44"/>
    </row>
    <row r="479" spans="4:6" ht="9.75">
      <c r="D479" s="44"/>
      <c r="E479" s="44"/>
      <c r="F479" s="44"/>
    </row>
    <row r="480" spans="4:6" ht="9.75">
      <c r="D480" s="44"/>
      <c r="E480" s="44"/>
      <c r="F480" s="44"/>
    </row>
    <row r="481" spans="4:6" ht="9.75">
      <c r="D481" s="44"/>
      <c r="E481" s="44"/>
      <c r="F481" s="44"/>
    </row>
    <row r="482" spans="4:6" ht="9.75">
      <c r="D482" s="44"/>
      <c r="E482" s="44"/>
      <c r="F482" s="44"/>
    </row>
    <row r="483" spans="4:6" ht="9.75">
      <c r="D483" s="44"/>
      <c r="E483" s="44"/>
      <c r="F483" s="44"/>
    </row>
    <row r="484" spans="4:6" ht="9.75">
      <c r="D484" s="44"/>
      <c r="E484" s="44"/>
      <c r="F484" s="44"/>
    </row>
    <row r="485" spans="4:6" ht="9.75">
      <c r="D485" s="44"/>
      <c r="E485" s="44"/>
      <c r="F485" s="44"/>
    </row>
    <row r="486" spans="4:6" ht="9.75">
      <c r="D486" s="44"/>
      <c r="E486" s="44"/>
      <c r="F486" s="44"/>
    </row>
    <row r="487" spans="4:6" ht="9.75">
      <c r="D487" s="44"/>
      <c r="E487" s="44"/>
      <c r="F487" s="44"/>
    </row>
    <row r="488" spans="4:6" ht="9.75">
      <c r="D488" s="44"/>
      <c r="E488" s="44"/>
      <c r="F488" s="44"/>
    </row>
    <row r="489" spans="4:6" ht="9.75">
      <c r="D489" s="44"/>
      <c r="E489" s="44"/>
      <c r="F489" s="44"/>
    </row>
    <row r="490" spans="4:6" ht="9.75">
      <c r="D490" s="44"/>
      <c r="E490" s="44"/>
      <c r="F490" s="44"/>
    </row>
    <row r="491" spans="4:6" ht="9.75">
      <c r="D491" s="44"/>
      <c r="E491" s="44"/>
      <c r="F491" s="44"/>
    </row>
    <row r="492" spans="4:6" ht="9.75">
      <c r="D492" s="44"/>
      <c r="E492" s="44"/>
      <c r="F492" s="44"/>
    </row>
    <row r="493" spans="4:6" ht="9.75">
      <c r="D493" s="44"/>
      <c r="E493" s="44"/>
      <c r="F493" s="44"/>
    </row>
    <row r="494" spans="4:6" ht="9.75">
      <c r="D494" s="44"/>
      <c r="E494" s="44"/>
      <c r="F494" s="44"/>
    </row>
    <row r="495" spans="4:6" ht="9.75">
      <c r="D495" s="44"/>
      <c r="E495" s="44"/>
      <c r="F495" s="44"/>
    </row>
    <row r="496" spans="4:6" ht="9.75">
      <c r="D496" s="44"/>
      <c r="E496" s="44"/>
      <c r="F496" s="44"/>
    </row>
    <row r="497" spans="4:6" ht="9.75">
      <c r="D497" s="44"/>
      <c r="E497" s="44"/>
      <c r="F497" s="44"/>
    </row>
    <row r="498" spans="4:6" ht="9.75">
      <c r="D498" s="44"/>
      <c r="E498" s="44"/>
      <c r="F498" s="44"/>
    </row>
    <row r="499" spans="4:6" ht="9.75">
      <c r="D499" s="44"/>
      <c r="E499" s="44"/>
      <c r="F499" s="44"/>
    </row>
    <row r="500" spans="4:6" ht="9.75">
      <c r="D500" s="44"/>
      <c r="E500" s="44"/>
      <c r="F500" s="44"/>
    </row>
    <row r="501" spans="4:6" ht="9.75">
      <c r="D501" s="44"/>
      <c r="E501" s="44"/>
      <c r="F501" s="44"/>
    </row>
    <row r="502" spans="4:6" ht="9.75">
      <c r="D502" s="44"/>
      <c r="E502" s="44"/>
      <c r="F502" s="44"/>
    </row>
    <row r="503" spans="4:6" ht="9.75">
      <c r="D503" s="44"/>
      <c r="E503" s="44"/>
      <c r="F503" s="44"/>
    </row>
    <row r="504" spans="4:6" ht="9.75">
      <c r="D504" s="44"/>
      <c r="E504" s="44"/>
      <c r="F504" s="44"/>
    </row>
    <row r="505" spans="4:6" ht="9.75">
      <c r="D505" s="44"/>
      <c r="E505" s="44"/>
      <c r="F505" s="44"/>
    </row>
    <row r="506" spans="4:6" ht="9.75">
      <c r="D506" s="44"/>
      <c r="E506" s="44"/>
      <c r="F506" s="44"/>
    </row>
    <row r="507" spans="4:6" ht="9.75">
      <c r="D507" s="44"/>
      <c r="E507" s="44"/>
      <c r="F507" s="44"/>
    </row>
    <row r="508" spans="4:6" ht="9.75">
      <c r="D508" s="44"/>
      <c r="E508" s="44"/>
      <c r="F508" s="44"/>
    </row>
    <row r="509" spans="4:6" ht="9.75">
      <c r="D509" s="44"/>
      <c r="E509" s="44"/>
      <c r="F509" s="44"/>
    </row>
    <row r="510" spans="4:6" ht="9.75">
      <c r="D510" s="44"/>
      <c r="E510" s="44"/>
      <c r="F510" s="44"/>
    </row>
    <row r="511" spans="4:6" ht="9.75">
      <c r="D511" s="44"/>
      <c r="E511" s="44"/>
      <c r="F511" s="44"/>
    </row>
    <row r="512" spans="4:6" ht="9.75">
      <c r="D512" s="44"/>
      <c r="E512" s="44"/>
      <c r="F512" s="44"/>
    </row>
    <row r="513" spans="4:6" ht="9.75">
      <c r="D513" s="44"/>
      <c r="E513" s="44"/>
      <c r="F513" s="44"/>
    </row>
    <row r="514" spans="4:6" ht="9.75">
      <c r="D514" s="44"/>
      <c r="E514" s="44"/>
      <c r="F514" s="44"/>
    </row>
    <row r="515" spans="4:6" ht="9.75">
      <c r="D515" s="44"/>
      <c r="E515" s="44"/>
      <c r="F515" s="44"/>
    </row>
    <row r="516" spans="4:6" ht="9.75">
      <c r="D516" s="44"/>
      <c r="E516" s="44"/>
      <c r="F516" s="44"/>
    </row>
    <row r="517" spans="4:6" ht="9.75">
      <c r="D517" s="44"/>
      <c r="E517" s="44"/>
      <c r="F517" s="44"/>
    </row>
    <row r="518" spans="4:6" ht="9.75">
      <c r="D518" s="44"/>
      <c r="E518" s="44"/>
      <c r="F518" s="44"/>
    </row>
    <row r="519" spans="4:6" ht="9.75">
      <c r="D519" s="44"/>
      <c r="E519" s="44"/>
      <c r="F519" s="44"/>
    </row>
    <row r="520" spans="4:6" ht="9.75">
      <c r="D520" s="44"/>
      <c r="E520" s="44"/>
      <c r="F520" s="44"/>
    </row>
    <row r="521" spans="4:6" ht="9.75">
      <c r="D521" s="44"/>
      <c r="E521" s="44"/>
      <c r="F521" s="44"/>
    </row>
    <row r="522" spans="4:6" ht="9.75">
      <c r="D522" s="44"/>
      <c r="E522" s="44"/>
      <c r="F522" s="44"/>
    </row>
    <row r="523" spans="4:6" ht="9.75">
      <c r="D523" s="44"/>
      <c r="E523" s="44"/>
      <c r="F523" s="44"/>
    </row>
    <row r="524" spans="4:6" ht="9.75">
      <c r="D524" s="44"/>
      <c r="E524" s="44"/>
      <c r="F524" s="44"/>
    </row>
    <row r="525" spans="4:6" ht="9.75">
      <c r="D525" s="44"/>
      <c r="E525" s="44"/>
      <c r="F525" s="44"/>
    </row>
    <row r="526" spans="4:6" ht="9.75">
      <c r="D526" s="44"/>
      <c r="E526" s="44"/>
      <c r="F526" s="44"/>
    </row>
    <row r="527" spans="4:6" ht="9.75">
      <c r="D527" s="44"/>
      <c r="E527" s="44"/>
      <c r="F527" s="44"/>
    </row>
    <row r="528" spans="4:6" ht="9.75">
      <c r="D528" s="44"/>
      <c r="E528" s="44"/>
      <c r="F528" s="44"/>
    </row>
    <row r="529" spans="4:6" ht="9.75">
      <c r="D529" s="44"/>
      <c r="E529" s="44"/>
      <c r="F529" s="44"/>
    </row>
    <row r="530" spans="4:6" ht="9.75">
      <c r="D530" s="44"/>
      <c r="E530" s="44"/>
      <c r="F530" s="44"/>
    </row>
    <row r="531" spans="4:6" ht="9.75">
      <c r="D531" s="44"/>
      <c r="E531" s="44"/>
      <c r="F531" s="44"/>
    </row>
    <row r="532" spans="4:6" ht="9.75">
      <c r="D532" s="44"/>
      <c r="E532" s="44"/>
      <c r="F532" s="44"/>
    </row>
    <row r="533" spans="4:6" ht="9.75">
      <c r="D533" s="44"/>
      <c r="E533" s="44"/>
      <c r="F533" s="44"/>
    </row>
    <row r="534" spans="4:6" ht="9.75">
      <c r="D534" s="44"/>
      <c r="E534" s="44"/>
      <c r="F534" s="44"/>
    </row>
    <row r="535" spans="4:6" ht="9.75">
      <c r="D535" s="44"/>
      <c r="E535" s="44"/>
      <c r="F535" s="44"/>
    </row>
    <row r="536" spans="4:6" ht="9.75">
      <c r="D536" s="44"/>
      <c r="E536" s="44"/>
      <c r="F536" s="44"/>
    </row>
    <row r="537" spans="4:6" ht="9.75">
      <c r="D537" s="44"/>
      <c r="E537" s="44"/>
      <c r="F537" s="44"/>
    </row>
    <row r="538" spans="4:6" ht="9.75">
      <c r="D538" s="44"/>
      <c r="E538" s="44"/>
      <c r="F538" s="44"/>
    </row>
    <row r="539" spans="4:6" ht="9.75">
      <c r="D539" s="44"/>
      <c r="E539" s="44"/>
      <c r="F539" s="44"/>
    </row>
    <row r="540" spans="4:6" ht="9.75">
      <c r="D540" s="44"/>
      <c r="E540" s="44"/>
      <c r="F540" s="44"/>
    </row>
    <row r="541" spans="4:6" ht="9.75">
      <c r="D541" s="44"/>
      <c r="E541" s="44"/>
      <c r="F541" s="44"/>
    </row>
    <row r="542" spans="4:6" ht="9.75">
      <c r="D542" s="44"/>
      <c r="E542" s="44"/>
      <c r="F542" s="44"/>
    </row>
    <row r="543" spans="4:6" ht="9.75">
      <c r="D543" s="44"/>
      <c r="E543" s="44"/>
      <c r="F543" s="44"/>
    </row>
    <row r="544" spans="4:6" ht="9.75">
      <c r="D544" s="44"/>
      <c r="E544" s="44"/>
      <c r="F544" s="44"/>
    </row>
    <row r="545" spans="4:6" ht="9.75">
      <c r="D545" s="44"/>
      <c r="E545" s="44"/>
      <c r="F545" s="44"/>
    </row>
    <row r="546" spans="4:6" ht="9.75">
      <c r="D546" s="44"/>
      <c r="E546" s="44"/>
      <c r="F546" s="44"/>
    </row>
    <row r="547" spans="4:6" ht="9.75">
      <c r="D547" s="44"/>
      <c r="E547" s="44"/>
      <c r="F547" s="44"/>
    </row>
    <row r="548" spans="4:6" ht="9.75">
      <c r="D548" s="44"/>
      <c r="E548" s="44"/>
      <c r="F548" s="44"/>
    </row>
    <row r="549" spans="4:6" ht="9.75">
      <c r="D549" s="44"/>
      <c r="E549" s="44"/>
      <c r="F549" s="44"/>
    </row>
    <row r="550" spans="4:6" ht="9.75">
      <c r="D550" s="44"/>
      <c r="E550" s="44"/>
      <c r="F550" s="44"/>
    </row>
    <row r="551" spans="4:6" ht="9.75">
      <c r="D551" s="44"/>
      <c r="E551" s="44"/>
      <c r="F551" s="44"/>
    </row>
    <row r="552" spans="4:6" ht="9.75">
      <c r="D552" s="44"/>
      <c r="E552" s="44"/>
      <c r="F552" s="44"/>
    </row>
    <row r="553" spans="4:6" ht="9.75">
      <c r="D553" s="44"/>
      <c r="E553" s="44"/>
      <c r="F553" s="44"/>
    </row>
    <row r="554" spans="4:6" ht="9.75">
      <c r="D554" s="44"/>
      <c r="E554" s="44"/>
      <c r="F554" s="44"/>
    </row>
    <row r="555" spans="4:6" ht="9.75">
      <c r="D555" s="44"/>
      <c r="E555" s="44"/>
      <c r="F555" s="44"/>
    </row>
    <row r="556" spans="4:6" ht="9.75">
      <c r="D556" s="44"/>
      <c r="E556" s="44"/>
      <c r="F556" s="44"/>
    </row>
    <row r="557" spans="4:6" ht="9.75">
      <c r="D557" s="44"/>
      <c r="E557" s="44"/>
      <c r="F557" s="44"/>
    </row>
    <row r="558" spans="4:6" ht="9.75">
      <c r="D558" s="44"/>
      <c r="E558" s="44"/>
      <c r="F558" s="44"/>
    </row>
    <row r="559" spans="4:6" ht="9.75">
      <c r="D559" s="44"/>
      <c r="E559" s="44"/>
      <c r="F559" s="44"/>
    </row>
    <row r="560" spans="4:6" ht="9.75">
      <c r="D560" s="44"/>
      <c r="E560" s="44"/>
      <c r="F560" s="44"/>
    </row>
    <row r="561" spans="4:6" ht="9.75">
      <c r="D561" s="44"/>
      <c r="E561" s="44"/>
      <c r="F561" s="44"/>
    </row>
    <row r="562" spans="4:6" ht="9.75">
      <c r="D562" s="44"/>
      <c r="E562" s="44"/>
      <c r="F562" s="44"/>
    </row>
    <row r="563" spans="4:6" ht="9.75">
      <c r="D563" s="44"/>
      <c r="E563" s="44"/>
      <c r="F563" s="44"/>
    </row>
    <row r="564" spans="4:6" ht="9.75">
      <c r="D564" s="44"/>
      <c r="E564" s="44"/>
      <c r="F564" s="44"/>
    </row>
    <row r="565" spans="4:6" ht="9.75">
      <c r="D565" s="44"/>
      <c r="E565" s="44"/>
      <c r="F565" s="44"/>
    </row>
    <row r="566" spans="4:6" ht="9.75">
      <c r="D566" s="44"/>
      <c r="E566" s="44"/>
      <c r="F566" s="44"/>
    </row>
    <row r="567" spans="4:6" ht="9.75">
      <c r="D567" s="44"/>
      <c r="E567" s="44"/>
      <c r="F567" s="44"/>
    </row>
    <row r="568" spans="4:6" ht="9.75">
      <c r="D568" s="44"/>
      <c r="E568" s="44"/>
      <c r="F568" s="44"/>
    </row>
    <row r="569" spans="4:6" ht="9.75">
      <c r="D569" s="44"/>
      <c r="E569" s="44"/>
      <c r="F569" s="44"/>
    </row>
    <row r="570" spans="4:6" ht="9.75">
      <c r="D570" s="44"/>
      <c r="E570" s="44"/>
      <c r="F570" s="44"/>
    </row>
    <row r="571" spans="4:6" ht="9.75">
      <c r="D571" s="44"/>
      <c r="E571" s="44"/>
      <c r="F571" s="44"/>
    </row>
    <row r="572" spans="4:6" ht="9.75">
      <c r="D572" s="44"/>
      <c r="E572" s="44"/>
      <c r="F572" s="44"/>
    </row>
    <row r="573" spans="4:6" ht="9.75">
      <c r="D573" s="44"/>
      <c r="E573" s="44"/>
      <c r="F573" s="44"/>
    </row>
    <row r="574" spans="4:6" ht="9.75">
      <c r="D574" s="44"/>
      <c r="E574" s="44"/>
      <c r="F574" s="44"/>
    </row>
    <row r="575" spans="4:6" ht="9.75">
      <c r="D575" s="44"/>
      <c r="E575" s="44"/>
      <c r="F575" s="44"/>
    </row>
    <row r="576" spans="4:6" ht="9.75">
      <c r="D576" s="44"/>
      <c r="E576" s="44"/>
      <c r="F576" s="44"/>
    </row>
    <row r="577" spans="4:6" ht="9.75">
      <c r="D577" s="44"/>
      <c r="E577" s="44"/>
      <c r="F577" s="44"/>
    </row>
    <row r="578" spans="4:6" ht="9.75">
      <c r="D578" s="44"/>
      <c r="E578" s="44"/>
      <c r="F578" s="44"/>
    </row>
    <row r="579" spans="4:6" ht="9.75">
      <c r="D579" s="44"/>
      <c r="E579" s="44"/>
      <c r="F579" s="44"/>
    </row>
    <row r="580" spans="4:6" ht="9.75">
      <c r="D580" s="44"/>
      <c r="E580" s="44"/>
      <c r="F580" s="44"/>
    </row>
    <row r="581" spans="4:6" ht="9.75">
      <c r="D581" s="44"/>
      <c r="E581" s="44"/>
      <c r="F581" s="44"/>
    </row>
    <row r="582" spans="4:6" ht="9.75">
      <c r="D582" s="44"/>
      <c r="E582" s="44"/>
      <c r="F582" s="44"/>
    </row>
    <row r="583" spans="4:6" ht="9.75">
      <c r="D583" s="44"/>
      <c r="E583" s="44"/>
      <c r="F583" s="44"/>
    </row>
    <row r="584" spans="4:6" ht="9.75">
      <c r="D584" s="44"/>
      <c r="E584" s="44"/>
      <c r="F584" s="44"/>
    </row>
    <row r="585" spans="4:6" ht="9.75">
      <c r="D585" s="44"/>
      <c r="E585" s="44"/>
      <c r="F585" s="44"/>
    </row>
    <row r="586" spans="4:6" ht="9.75">
      <c r="D586" s="44"/>
      <c r="E586" s="44"/>
      <c r="F586" s="44"/>
    </row>
    <row r="587" spans="4:6" ht="9.75">
      <c r="D587" s="44"/>
      <c r="E587" s="44"/>
      <c r="F587" s="44"/>
    </row>
    <row r="588" spans="4:6" ht="9.75">
      <c r="D588" s="44"/>
      <c r="E588" s="44"/>
      <c r="F588" s="44"/>
    </row>
    <row r="589" spans="4:6" ht="9.75">
      <c r="D589" s="44"/>
      <c r="E589" s="44"/>
      <c r="F589" s="44"/>
    </row>
    <row r="590" spans="4:6" ht="9.75">
      <c r="D590" s="44"/>
      <c r="E590" s="44"/>
      <c r="F590" s="44"/>
    </row>
    <row r="591" spans="4:6" ht="9.75">
      <c r="D591" s="44"/>
      <c r="E591" s="44"/>
      <c r="F591" s="44"/>
    </row>
    <row r="592" spans="4:6" ht="9.75">
      <c r="D592" s="44"/>
      <c r="E592" s="44"/>
      <c r="F592" s="44"/>
    </row>
    <row r="593" spans="4:6" ht="9.75">
      <c r="D593" s="44"/>
      <c r="E593" s="44"/>
      <c r="F593" s="44"/>
    </row>
    <row r="594" spans="4:6" ht="9.75">
      <c r="D594" s="44"/>
      <c r="E594" s="44"/>
      <c r="F594" s="44"/>
    </row>
    <row r="595" spans="4:6" ht="9.75">
      <c r="D595" s="44"/>
      <c r="E595" s="44"/>
      <c r="F595" s="44"/>
    </row>
    <row r="596" spans="4:6" ht="9.75">
      <c r="D596" s="44"/>
      <c r="E596" s="44"/>
      <c r="F596" s="44"/>
    </row>
    <row r="597" spans="4:6" ht="9.75">
      <c r="D597" s="44"/>
      <c r="E597" s="44"/>
      <c r="F597" s="44"/>
    </row>
    <row r="598" spans="4:6" ht="9.75">
      <c r="D598" s="44"/>
      <c r="E598" s="44"/>
      <c r="F598" s="44"/>
    </row>
    <row r="599" spans="4:6" ht="9.75">
      <c r="D599" s="44"/>
      <c r="E599" s="44"/>
      <c r="F599" s="44"/>
    </row>
    <row r="600" spans="4:6" ht="9.75">
      <c r="D600" s="44"/>
      <c r="E600" s="44"/>
      <c r="F600" s="44"/>
    </row>
    <row r="601" spans="4:6" ht="9.75">
      <c r="D601" s="44"/>
      <c r="E601" s="44"/>
      <c r="F601" s="44"/>
    </row>
    <row r="602" spans="4:6" ht="9.75">
      <c r="D602" s="44"/>
      <c r="E602" s="44"/>
      <c r="F602" s="44"/>
    </row>
    <row r="603" spans="4:6" ht="9.75">
      <c r="D603" s="44"/>
      <c r="E603" s="44"/>
      <c r="F603" s="44"/>
    </row>
    <row r="604" spans="4:6" ht="9.75">
      <c r="D604" s="44"/>
      <c r="E604" s="44"/>
      <c r="F604" s="44"/>
    </row>
    <row r="605" spans="4:6" ht="9.75">
      <c r="D605" s="44"/>
      <c r="E605" s="44"/>
      <c r="F605" s="44"/>
    </row>
    <row r="606" spans="4:6" ht="9.75">
      <c r="D606" s="44"/>
      <c r="E606" s="44"/>
      <c r="F606" s="44"/>
    </row>
    <row r="607" spans="4:6" ht="9.75">
      <c r="D607" s="44"/>
      <c r="E607" s="44"/>
      <c r="F607" s="44"/>
    </row>
    <row r="608" spans="4:6" ht="9.75">
      <c r="D608" s="44"/>
      <c r="E608" s="44"/>
      <c r="F608" s="44"/>
    </row>
    <row r="609" spans="4:6" ht="9.75">
      <c r="D609" s="44"/>
      <c r="E609" s="44"/>
      <c r="F609" s="44"/>
    </row>
    <row r="610" spans="4:6" ht="9.75">
      <c r="D610" s="44"/>
      <c r="E610" s="44"/>
      <c r="F610" s="44"/>
    </row>
    <row r="611" spans="4:6" ht="9.75">
      <c r="D611" s="44"/>
      <c r="E611" s="44"/>
      <c r="F611" s="44"/>
    </row>
    <row r="612" spans="4:6" ht="9.75">
      <c r="D612" s="44"/>
      <c r="E612" s="44"/>
      <c r="F612" s="44"/>
    </row>
    <row r="613" spans="4:6" ht="9.75">
      <c r="D613" s="44"/>
      <c r="E613" s="44"/>
      <c r="F613" s="44"/>
    </row>
    <row r="614" spans="4:6" ht="9.75">
      <c r="D614" s="44"/>
      <c r="E614" s="44"/>
      <c r="F614" s="44"/>
    </row>
    <row r="615" spans="4:6" ht="9.75">
      <c r="D615" s="44"/>
      <c r="E615" s="44"/>
      <c r="F615" s="44"/>
    </row>
    <row r="616" spans="4:6" ht="9.75">
      <c r="D616" s="44"/>
      <c r="E616" s="44"/>
      <c r="F616" s="44"/>
    </row>
    <row r="617" spans="4:6" ht="9.75">
      <c r="D617" s="44"/>
      <c r="E617" s="44"/>
      <c r="F617" s="44"/>
    </row>
    <row r="618" spans="4:6" ht="9.75">
      <c r="D618" s="44"/>
      <c r="E618" s="44"/>
      <c r="F618" s="44"/>
    </row>
    <row r="619" spans="4:6" ht="9.75">
      <c r="D619" s="44"/>
      <c r="E619" s="44"/>
      <c r="F619" s="44"/>
    </row>
    <row r="620" spans="4:6" ht="9.75">
      <c r="D620" s="44"/>
      <c r="E620" s="44"/>
      <c r="F620" s="44"/>
    </row>
    <row r="621" spans="4:6" ht="9.75">
      <c r="D621" s="44"/>
      <c r="E621" s="44"/>
      <c r="F621" s="44"/>
    </row>
    <row r="622" spans="4:6" ht="9.75">
      <c r="D622" s="44"/>
      <c r="E622" s="44"/>
      <c r="F622" s="44"/>
    </row>
    <row r="623" spans="4:6" ht="9.75">
      <c r="D623" s="44"/>
      <c r="E623" s="44"/>
      <c r="F623" s="44"/>
    </row>
    <row r="624" spans="4:6" ht="9.75">
      <c r="D624" s="44"/>
      <c r="E624" s="44"/>
      <c r="F624" s="44"/>
    </row>
    <row r="625" spans="4:6" ht="9.75">
      <c r="D625" s="44"/>
      <c r="E625" s="44"/>
      <c r="F625" s="44"/>
    </row>
    <row r="626" spans="4:6" ht="9.75">
      <c r="D626" s="44"/>
      <c r="E626" s="44"/>
      <c r="F626" s="44"/>
    </row>
    <row r="627" spans="4:6" ht="9.75">
      <c r="D627" s="44"/>
      <c r="E627" s="44"/>
      <c r="F627" s="44"/>
    </row>
    <row r="628" spans="4:6" ht="9.75">
      <c r="D628" s="44"/>
      <c r="E628" s="44"/>
      <c r="F628" s="44"/>
    </row>
    <row r="629" spans="4:6" ht="9.75">
      <c r="D629" s="44"/>
      <c r="E629" s="44"/>
      <c r="F629" s="44"/>
    </row>
    <row r="630" spans="4:6" ht="9.75">
      <c r="D630" s="44"/>
      <c r="E630" s="44"/>
      <c r="F630" s="44"/>
    </row>
    <row r="631" spans="4:6" ht="9.75">
      <c r="D631" s="44"/>
      <c r="E631" s="44"/>
      <c r="F631" s="44"/>
    </row>
    <row r="632" spans="4:6" ht="9.75">
      <c r="D632" s="44"/>
      <c r="E632" s="44"/>
      <c r="F632" s="44"/>
    </row>
    <row r="633" spans="4:6" ht="9.75">
      <c r="D633" s="44"/>
      <c r="E633" s="44"/>
      <c r="F633" s="44"/>
    </row>
    <row r="634" spans="4:6" ht="9.75">
      <c r="D634" s="44"/>
      <c r="E634" s="44"/>
      <c r="F634" s="44"/>
    </row>
    <row r="635" spans="4:6" ht="9.75">
      <c r="D635" s="44"/>
      <c r="E635" s="44"/>
      <c r="F635" s="44"/>
    </row>
    <row r="636" spans="4:6" ht="9.75">
      <c r="D636" s="44"/>
      <c r="E636" s="44"/>
      <c r="F636" s="44"/>
    </row>
    <row r="637" spans="4:6" ht="9.75">
      <c r="D637" s="44"/>
      <c r="E637" s="44"/>
      <c r="F637" s="44"/>
    </row>
    <row r="638" spans="4:6" ht="9.75">
      <c r="D638" s="44"/>
      <c r="E638" s="44"/>
      <c r="F638" s="44"/>
    </row>
    <row r="639" spans="4:6" ht="9.75">
      <c r="D639" s="44"/>
      <c r="E639" s="44"/>
      <c r="F639" s="44"/>
    </row>
    <row r="640" spans="4:6" ht="9.75">
      <c r="D640" s="44"/>
      <c r="E640" s="44"/>
      <c r="F640" s="44"/>
    </row>
    <row r="641" spans="4:6" ht="9.75">
      <c r="D641" s="44"/>
      <c r="E641" s="44"/>
      <c r="F641" s="44"/>
    </row>
    <row r="642" spans="4:6" ht="9.75">
      <c r="D642" s="44"/>
      <c r="E642" s="44"/>
      <c r="F642" s="44"/>
    </row>
    <row r="643" spans="4:6" ht="9.75">
      <c r="D643" s="44"/>
      <c r="E643" s="44"/>
      <c r="F643" s="44"/>
    </row>
    <row r="644" spans="4:6" ht="9.75">
      <c r="D644" s="44"/>
      <c r="E644" s="44"/>
      <c r="F644" s="44"/>
    </row>
    <row r="645" spans="4:6" ht="9.75">
      <c r="D645" s="44"/>
      <c r="E645" s="44"/>
      <c r="F645" s="44"/>
    </row>
    <row r="646" spans="4:6" ht="9.75">
      <c r="D646" s="44"/>
      <c r="E646" s="44"/>
      <c r="F646" s="44"/>
    </row>
    <row r="647" spans="4:6" ht="9.75">
      <c r="D647" s="44"/>
      <c r="E647" s="44"/>
      <c r="F647" s="44"/>
    </row>
    <row r="648" spans="4:6" ht="9.75">
      <c r="D648" s="44"/>
      <c r="E648" s="44"/>
      <c r="F648" s="44"/>
    </row>
    <row r="649" spans="4:6" ht="9.75">
      <c r="D649" s="44"/>
      <c r="E649" s="44"/>
      <c r="F649" s="44"/>
    </row>
    <row r="650" spans="4:6" ht="9.75">
      <c r="D650" s="44"/>
      <c r="E650" s="44"/>
      <c r="F650" s="44"/>
    </row>
    <row r="651" spans="4:6" ht="9.75">
      <c r="D651" s="44"/>
      <c r="E651" s="44"/>
      <c r="F651" s="44"/>
    </row>
    <row r="652" spans="4:6" ht="9.75">
      <c r="D652" s="44"/>
      <c r="E652" s="44"/>
      <c r="F652" s="44"/>
    </row>
    <row r="653" spans="4:6" ht="9.75">
      <c r="D653" s="44"/>
      <c r="E653" s="44"/>
      <c r="F653" s="44"/>
    </row>
    <row r="654" spans="4:6" ht="9.75">
      <c r="D654" s="44"/>
      <c r="E654" s="44"/>
      <c r="F654" s="44"/>
    </row>
    <row r="655" spans="4:6" ht="9.75">
      <c r="D655" s="44"/>
      <c r="E655" s="44"/>
      <c r="F655" s="44"/>
    </row>
    <row r="656" spans="4:6" ht="9.75">
      <c r="D656" s="44"/>
      <c r="E656" s="44"/>
      <c r="F656" s="44"/>
    </row>
    <row r="657" spans="4:6" ht="9.75">
      <c r="D657" s="44"/>
      <c r="E657" s="44"/>
      <c r="F657" s="44"/>
    </row>
    <row r="658" spans="4:6" ht="9.75">
      <c r="D658" s="44"/>
      <c r="E658" s="44"/>
      <c r="F658" s="44"/>
    </row>
    <row r="659" spans="4:6" ht="9.75">
      <c r="D659" s="44"/>
      <c r="E659" s="44"/>
      <c r="F659" s="44"/>
    </row>
    <row r="660" spans="4:6" ht="9.75">
      <c r="D660" s="44"/>
      <c r="E660" s="44"/>
      <c r="F660" s="44"/>
    </row>
    <row r="661" spans="4:6" ht="9.75">
      <c r="D661" s="44"/>
      <c r="E661" s="44"/>
      <c r="F661" s="44"/>
    </row>
    <row r="662" spans="4:6" ht="9.75">
      <c r="D662" s="44"/>
      <c r="E662" s="44"/>
      <c r="F662" s="44"/>
    </row>
    <row r="663" spans="4:6" ht="9.75">
      <c r="D663" s="44"/>
      <c r="E663" s="44"/>
      <c r="F663" s="44"/>
    </row>
    <row r="664" spans="4:6" ht="9.75">
      <c r="D664" s="44"/>
      <c r="E664" s="44"/>
      <c r="F664" s="44"/>
    </row>
    <row r="665" spans="4:6" ht="9.75">
      <c r="D665" s="44"/>
      <c r="E665" s="44"/>
      <c r="F665" s="44"/>
    </row>
    <row r="666" spans="4:6" ht="9.75">
      <c r="D666" s="44"/>
      <c r="E666" s="44"/>
      <c r="F666" s="44"/>
    </row>
    <row r="667" spans="4:6" ht="9.75">
      <c r="D667" s="44"/>
      <c r="E667" s="44"/>
      <c r="F667" s="44"/>
    </row>
    <row r="668" spans="4:6" ht="9.75">
      <c r="D668" s="44"/>
      <c r="E668" s="44"/>
      <c r="F668" s="44"/>
    </row>
    <row r="669" spans="4:6" ht="9.75">
      <c r="D669" s="44"/>
      <c r="E669" s="44"/>
      <c r="F669" s="44"/>
    </row>
    <row r="670" spans="4:6" ht="9.75">
      <c r="D670" s="44"/>
      <c r="E670" s="44"/>
      <c r="F670" s="44"/>
    </row>
    <row r="671" spans="4:6" ht="9.75">
      <c r="D671" s="44"/>
      <c r="E671" s="44"/>
      <c r="F671" s="44"/>
    </row>
    <row r="672" spans="4:6" ht="9.75">
      <c r="D672" s="44"/>
      <c r="E672" s="44"/>
      <c r="F672" s="44"/>
    </row>
    <row r="673" spans="4:6" ht="9.75">
      <c r="D673" s="44"/>
      <c r="E673" s="44"/>
      <c r="F673" s="44"/>
    </row>
    <row r="674" spans="4:6" ht="9.75">
      <c r="D674" s="44"/>
      <c r="E674" s="44"/>
      <c r="F674" s="44"/>
    </row>
    <row r="675" spans="4:6" ht="9.75">
      <c r="D675" s="44"/>
      <c r="E675" s="44"/>
      <c r="F675" s="44"/>
    </row>
    <row r="676" spans="4:6" ht="9.75">
      <c r="D676" s="44"/>
      <c r="E676" s="44"/>
      <c r="F676" s="44"/>
    </row>
    <row r="677" spans="4:6" ht="9.75">
      <c r="D677" s="44"/>
      <c r="E677" s="44"/>
      <c r="F677" s="44"/>
    </row>
    <row r="678" spans="4:6" ht="9.75">
      <c r="D678" s="44"/>
      <c r="E678" s="44"/>
      <c r="F678" s="44"/>
    </row>
    <row r="679" spans="4:6" ht="9.75">
      <c r="D679" s="44"/>
      <c r="E679" s="44"/>
      <c r="F679" s="44"/>
    </row>
    <row r="680" spans="4:6" ht="9.75">
      <c r="D680" s="44"/>
      <c r="E680" s="44"/>
      <c r="F680" s="44"/>
    </row>
    <row r="681" spans="4:6" ht="9.75">
      <c r="D681" s="44"/>
      <c r="E681" s="44"/>
      <c r="F681" s="44"/>
    </row>
    <row r="682" spans="4:6" ht="9.75">
      <c r="D682" s="44"/>
      <c r="E682" s="44"/>
      <c r="F682" s="44"/>
    </row>
    <row r="683" spans="4:6" ht="9.75">
      <c r="D683" s="44"/>
      <c r="E683" s="44"/>
      <c r="F683" s="44"/>
    </row>
    <row r="684" spans="4:6" ht="9.75">
      <c r="D684" s="44"/>
      <c r="E684" s="44"/>
      <c r="F684" s="44"/>
    </row>
    <row r="685" spans="4:6" ht="9.75">
      <c r="D685" s="44"/>
      <c r="E685" s="44"/>
      <c r="F685" s="44"/>
    </row>
    <row r="686" spans="4:6" ht="9.75">
      <c r="D686" s="44"/>
      <c r="E686" s="44"/>
      <c r="F686" s="44"/>
    </row>
    <row r="687" spans="4:6" ht="9.75">
      <c r="D687" s="44"/>
      <c r="E687" s="44"/>
      <c r="F687" s="44"/>
    </row>
    <row r="688" spans="4:6" ht="9.75">
      <c r="D688" s="44"/>
      <c r="E688" s="44"/>
      <c r="F688" s="44"/>
    </row>
    <row r="689" spans="4:6" ht="9.75">
      <c r="D689" s="44"/>
      <c r="E689" s="44"/>
      <c r="F689" s="44"/>
    </row>
    <row r="690" spans="4:6" ht="9.75">
      <c r="D690" s="44"/>
      <c r="E690" s="44"/>
      <c r="F690" s="44"/>
    </row>
    <row r="691" spans="4:6" ht="9.75">
      <c r="D691" s="44"/>
      <c r="E691" s="44"/>
      <c r="F691" s="44"/>
    </row>
    <row r="692" spans="4:6" ht="9.75">
      <c r="D692" s="44"/>
      <c r="E692" s="44"/>
      <c r="F692" s="44"/>
    </row>
    <row r="693" spans="4:6" ht="9.75">
      <c r="D693" s="44"/>
      <c r="E693" s="44"/>
      <c r="F693" s="44"/>
    </row>
    <row r="694" spans="4:6" ht="9.75">
      <c r="D694" s="44"/>
      <c r="E694" s="44"/>
      <c r="F694" s="44"/>
    </row>
    <row r="695" spans="4:6" ht="9.75">
      <c r="D695" s="44"/>
      <c r="E695" s="44"/>
      <c r="F695" s="44"/>
    </row>
    <row r="696" spans="4:6" ht="9.75">
      <c r="D696" s="44"/>
      <c r="E696" s="44"/>
      <c r="F696" s="44"/>
    </row>
    <row r="697" spans="4:6" ht="9.75">
      <c r="D697" s="44"/>
      <c r="E697" s="44"/>
      <c r="F697" s="44"/>
    </row>
    <row r="698" spans="4:6" ht="9.75">
      <c r="D698" s="44"/>
      <c r="E698" s="44"/>
      <c r="F698" s="44"/>
    </row>
    <row r="699" spans="4:6" ht="9.75">
      <c r="D699" s="44"/>
      <c r="E699" s="44"/>
      <c r="F699" s="44"/>
    </row>
    <row r="700" spans="4:6" ht="9.75">
      <c r="D700" s="44"/>
      <c r="E700" s="44"/>
      <c r="F700" s="44"/>
    </row>
    <row r="701" spans="4:6" ht="9.75">
      <c r="D701" s="44"/>
      <c r="E701" s="44"/>
      <c r="F701" s="44"/>
    </row>
    <row r="702" spans="4:6" ht="9.75">
      <c r="D702" s="44"/>
      <c r="E702" s="44"/>
      <c r="F702" s="44"/>
    </row>
    <row r="703" spans="4:6" ht="9.75">
      <c r="D703" s="44"/>
      <c r="E703" s="44"/>
      <c r="F703" s="44"/>
    </row>
    <row r="704" spans="4:6" ht="9.75">
      <c r="D704" s="44"/>
      <c r="E704" s="44"/>
      <c r="F704" s="44"/>
    </row>
    <row r="705" spans="4:6" ht="9.75">
      <c r="D705" s="44"/>
      <c r="E705" s="44"/>
      <c r="F705" s="44"/>
    </row>
    <row r="706" spans="4:6" ht="9.75">
      <c r="D706" s="44"/>
      <c r="E706" s="44"/>
      <c r="F706" s="44"/>
    </row>
    <row r="707" spans="4:6" ht="9.75">
      <c r="D707" s="44"/>
      <c r="E707" s="44"/>
      <c r="F707" s="44"/>
    </row>
    <row r="708" spans="4:6" ht="9.75">
      <c r="D708" s="44"/>
      <c r="E708" s="44"/>
      <c r="F708" s="44"/>
    </row>
    <row r="709" spans="4:6" ht="9.75">
      <c r="D709" s="44"/>
      <c r="E709" s="44"/>
      <c r="F709" s="44"/>
    </row>
    <row r="710" spans="4:6" ht="9.75">
      <c r="D710" s="44"/>
      <c r="E710" s="44"/>
      <c r="F710" s="44"/>
    </row>
    <row r="711" spans="4:6" ht="9.75">
      <c r="D711" s="44"/>
      <c r="E711" s="44"/>
      <c r="F711" s="44"/>
    </row>
    <row r="712" spans="4:6" ht="9.75">
      <c r="D712" s="44"/>
      <c r="E712" s="44"/>
      <c r="F712" s="44"/>
    </row>
    <row r="713" spans="4:6" ht="9.75">
      <c r="D713" s="44"/>
      <c r="E713" s="44"/>
      <c r="F713" s="44"/>
    </row>
    <row r="714" spans="4:6" ht="9.75">
      <c r="D714" s="44"/>
      <c r="E714" s="44"/>
      <c r="F714" s="44"/>
    </row>
    <row r="715" spans="4:6" ht="9.75">
      <c r="D715" s="44"/>
      <c r="E715" s="44"/>
      <c r="F715" s="44"/>
    </row>
    <row r="716" spans="4:6" ht="9.75">
      <c r="D716" s="44"/>
      <c r="E716" s="44"/>
      <c r="F716" s="44"/>
    </row>
    <row r="717" spans="4:6" ht="9.75">
      <c r="D717" s="44"/>
      <c r="E717" s="44"/>
      <c r="F717" s="44"/>
    </row>
    <row r="718" spans="4:6" ht="9.75">
      <c r="D718" s="44"/>
      <c r="E718" s="44"/>
      <c r="F718" s="44"/>
    </row>
    <row r="719" spans="4:6" ht="9.75">
      <c r="D719" s="44"/>
      <c r="E719" s="44"/>
      <c r="F719" s="44"/>
    </row>
    <row r="720" spans="4:6" ht="9.75">
      <c r="D720" s="44"/>
      <c r="E720" s="44"/>
      <c r="F720" s="44"/>
    </row>
    <row r="721" spans="4:6" ht="9.75">
      <c r="D721" s="44"/>
      <c r="E721" s="44"/>
      <c r="F721" s="44"/>
    </row>
    <row r="722" spans="4:6" ht="9.75">
      <c r="D722" s="44"/>
      <c r="E722" s="44"/>
      <c r="F722" s="44"/>
    </row>
    <row r="723" spans="4:6" ht="9.75">
      <c r="D723" s="44"/>
      <c r="E723" s="44"/>
      <c r="F723" s="44"/>
    </row>
    <row r="724" spans="4:6" ht="9.75">
      <c r="D724" s="44"/>
      <c r="E724" s="44"/>
      <c r="F724" s="44"/>
    </row>
    <row r="725" spans="4:6" ht="9.75">
      <c r="D725" s="44"/>
      <c r="E725" s="44"/>
      <c r="F725" s="44"/>
    </row>
    <row r="726" spans="4:6" ht="9.75">
      <c r="D726" s="44"/>
      <c r="E726" s="44"/>
      <c r="F726" s="44"/>
    </row>
    <row r="727" spans="4:6" ht="9.75">
      <c r="D727" s="44"/>
      <c r="E727" s="44"/>
      <c r="F727" s="44"/>
    </row>
    <row r="728" spans="4:6" ht="9.75">
      <c r="D728" s="44"/>
      <c r="E728" s="44"/>
      <c r="F728" s="44"/>
    </row>
    <row r="729" spans="4:6" ht="9.75">
      <c r="D729" s="44"/>
      <c r="E729" s="44"/>
      <c r="F729" s="44"/>
    </row>
    <row r="730" spans="4:6" ht="9.75">
      <c r="D730" s="44"/>
      <c r="E730" s="44"/>
      <c r="F730" s="44"/>
    </row>
    <row r="731" spans="4:6" ht="9.75">
      <c r="D731" s="44"/>
      <c r="E731" s="44"/>
      <c r="F731" s="44"/>
    </row>
    <row r="732" spans="4:6" ht="9.75">
      <c r="D732" s="44"/>
      <c r="E732" s="44"/>
      <c r="F732" s="44"/>
    </row>
    <row r="733" spans="4:6" ht="9.75">
      <c r="D733" s="44"/>
      <c r="E733" s="44"/>
      <c r="F733" s="44"/>
    </row>
    <row r="734" spans="4:6" ht="9.75">
      <c r="D734" s="44"/>
      <c r="E734" s="44"/>
      <c r="F734" s="44"/>
    </row>
    <row r="735" spans="4:6" ht="9.75">
      <c r="D735" s="44"/>
      <c r="E735" s="44"/>
      <c r="F735" s="44"/>
    </row>
    <row r="736" spans="4:6" ht="9.75">
      <c r="D736" s="44"/>
      <c r="E736" s="44"/>
      <c r="F736" s="44"/>
    </row>
    <row r="737" spans="4:6" ht="9.75">
      <c r="D737" s="44"/>
      <c r="E737" s="44"/>
      <c r="F737" s="44"/>
    </row>
    <row r="738" spans="4:6" ht="9.75">
      <c r="D738" s="44"/>
      <c r="E738" s="44"/>
      <c r="F738" s="44"/>
    </row>
    <row r="739" spans="4:6" ht="9.75">
      <c r="D739" s="44"/>
      <c r="E739" s="44"/>
      <c r="F739" s="44"/>
    </row>
  </sheetData>
  <sheetProtection password="9F76" sheet="1" objects="1" scenarios="1" formatCells="0" formatColumns="0" formatRows="0"/>
  <mergeCells count="338">
    <mergeCell ref="F88:F89"/>
    <mergeCell ref="A104:A105"/>
    <mergeCell ref="B104:B105"/>
    <mergeCell ref="C104:C105"/>
    <mergeCell ref="E104:E105"/>
    <mergeCell ref="F104:F105"/>
    <mergeCell ref="A88:A89"/>
    <mergeCell ref="B88:B89"/>
    <mergeCell ref="C88:C89"/>
    <mergeCell ref="E88:E89"/>
    <mergeCell ref="C2:F2"/>
    <mergeCell ref="A3:B3"/>
    <mergeCell ref="C3:F3"/>
    <mergeCell ref="A1:F1"/>
    <mergeCell ref="A2:B2"/>
    <mergeCell ref="A4:B4"/>
    <mergeCell ref="C4:F4"/>
    <mergeCell ref="C10:C11"/>
    <mergeCell ref="D7:E7"/>
    <mergeCell ref="A5:B5"/>
    <mergeCell ref="A7:A9"/>
    <mergeCell ref="B7:B9"/>
    <mergeCell ref="C7:C9"/>
    <mergeCell ref="C5:F5"/>
    <mergeCell ref="C12:C13"/>
    <mergeCell ref="C14:C15"/>
    <mergeCell ref="E134:E13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86:C87"/>
    <mergeCell ref="C90:C91"/>
    <mergeCell ref="C92:C93"/>
    <mergeCell ref="C94:C95"/>
    <mergeCell ref="C96:C97"/>
    <mergeCell ref="C98:C99"/>
    <mergeCell ref="C100:C101"/>
    <mergeCell ref="C102:C103"/>
    <mergeCell ref="C106:C107"/>
    <mergeCell ref="C108:C109"/>
    <mergeCell ref="C110:C111"/>
    <mergeCell ref="C112:C113"/>
    <mergeCell ref="C126:C127"/>
    <mergeCell ref="C128:C129"/>
    <mergeCell ref="C114:C115"/>
    <mergeCell ref="C116:C117"/>
    <mergeCell ref="C118:C119"/>
    <mergeCell ref="C120:C121"/>
    <mergeCell ref="C130:C131"/>
    <mergeCell ref="C132:C133"/>
    <mergeCell ref="E10:E11"/>
    <mergeCell ref="F10:F11"/>
    <mergeCell ref="E12:E13"/>
    <mergeCell ref="F12:F13"/>
    <mergeCell ref="E14:E15"/>
    <mergeCell ref="F14:F15"/>
    <mergeCell ref="C122:C123"/>
    <mergeCell ref="C124:C125"/>
    <mergeCell ref="E16:E17"/>
    <mergeCell ref="F16:F17"/>
    <mergeCell ref="E18:E19"/>
    <mergeCell ref="F18:F19"/>
    <mergeCell ref="E20:E21"/>
    <mergeCell ref="F20:F21"/>
    <mergeCell ref="E22:E23"/>
    <mergeCell ref="F22:F23"/>
    <mergeCell ref="E24:E25"/>
    <mergeCell ref="F24:F25"/>
    <mergeCell ref="E26:E27"/>
    <mergeCell ref="F26:F27"/>
    <mergeCell ref="E28:E29"/>
    <mergeCell ref="F28:F29"/>
    <mergeCell ref="E30:E31"/>
    <mergeCell ref="F30:F31"/>
    <mergeCell ref="E32:E33"/>
    <mergeCell ref="F32:F33"/>
    <mergeCell ref="E34:E35"/>
    <mergeCell ref="F34:F35"/>
    <mergeCell ref="E36:E37"/>
    <mergeCell ref="F36:F37"/>
    <mergeCell ref="E38:E39"/>
    <mergeCell ref="F38:F39"/>
    <mergeCell ref="E40:E41"/>
    <mergeCell ref="F40:F41"/>
    <mergeCell ref="E42:E43"/>
    <mergeCell ref="F42:F43"/>
    <mergeCell ref="E44:E45"/>
    <mergeCell ref="F44:F45"/>
    <mergeCell ref="E46:E47"/>
    <mergeCell ref="F46:F47"/>
    <mergeCell ref="E48:E49"/>
    <mergeCell ref="F48:F49"/>
    <mergeCell ref="E50:E51"/>
    <mergeCell ref="F50:F51"/>
    <mergeCell ref="E52:E53"/>
    <mergeCell ref="F52:F53"/>
    <mergeCell ref="E54:E55"/>
    <mergeCell ref="F54:F55"/>
    <mergeCell ref="E56:E57"/>
    <mergeCell ref="F56:F57"/>
    <mergeCell ref="E58:E59"/>
    <mergeCell ref="F58:F59"/>
    <mergeCell ref="E60:E61"/>
    <mergeCell ref="F60:F61"/>
    <mergeCell ref="E62:E63"/>
    <mergeCell ref="F62:F63"/>
    <mergeCell ref="E64:E65"/>
    <mergeCell ref="F64:F65"/>
    <mergeCell ref="E66:E67"/>
    <mergeCell ref="F66:F67"/>
    <mergeCell ref="E68:E69"/>
    <mergeCell ref="F68:F69"/>
    <mergeCell ref="E70:E71"/>
    <mergeCell ref="F70:F71"/>
    <mergeCell ref="E72:E73"/>
    <mergeCell ref="F72:F73"/>
    <mergeCell ref="E74:E75"/>
    <mergeCell ref="F74:F75"/>
    <mergeCell ref="E76:E77"/>
    <mergeCell ref="F76:F77"/>
    <mergeCell ref="E78:E79"/>
    <mergeCell ref="F78:F79"/>
    <mergeCell ref="E80:E81"/>
    <mergeCell ref="F80:F81"/>
    <mergeCell ref="E82:E83"/>
    <mergeCell ref="F82:F83"/>
    <mergeCell ref="E84:E85"/>
    <mergeCell ref="F84:F85"/>
    <mergeCell ref="E86:E87"/>
    <mergeCell ref="F86:F87"/>
    <mergeCell ref="E90:E91"/>
    <mergeCell ref="F90:F91"/>
    <mergeCell ref="E92:E93"/>
    <mergeCell ref="F92:F93"/>
    <mergeCell ref="E94:E95"/>
    <mergeCell ref="F94:F95"/>
    <mergeCell ref="E96:E97"/>
    <mergeCell ref="F96:F97"/>
    <mergeCell ref="E98:E99"/>
    <mergeCell ref="F98:F99"/>
    <mergeCell ref="E100:E101"/>
    <mergeCell ref="F100:F101"/>
    <mergeCell ref="E102:E103"/>
    <mergeCell ref="F102:F103"/>
    <mergeCell ref="E106:E107"/>
    <mergeCell ref="F106:F107"/>
    <mergeCell ref="E108:E109"/>
    <mergeCell ref="F108:F109"/>
    <mergeCell ref="E110:E111"/>
    <mergeCell ref="F110:F111"/>
    <mergeCell ref="E112:E113"/>
    <mergeCell ref="F112:F113"/>
    <mergeCell ref="E114:E115"/>
    <mergeCell ref="F114:F115"/>
    <mergeCell ref="E116:E117"/>
    <mergeCell ref="F116:F117"/>
    <mergeCell ref="E118:E119"/>
    <mergeCell ref="F118:F119"/>
    <mergeCell ref="E124:E125"/>
    <mergeCell ref="F124:F125"/>
    <mergeCell ref="E126:E127"/>
    <mergeCell ref="F126:F127"/>
    <mergeCell ref="E120:E121"/>
    <mergeCell ref="F120:F121"/>
    <mergeCell ref="E122:E123"/>
    <mergeCell ref="F122:F123"/>
    <mergeCell ref="E128:E129"/>
    <mergeCell ref="F128:F129"/>
    <mergeCell ref="E132:E133"/>
    <mergeCell ref="F132:F133"/>
    <mergeCell ref="E130:E131"/>
    <mergeCell ref="F130:F131"/>
    <mergeCell ref="E138:E139"/>
    <mergeCell ref="F138:F139"/>
    <mergeCell ref="C138:C139"/>
    <mergeCell ref="A10:A11"/>
    <mergeCell ref="B10:B11"/>
    <mergeCell ref="A12:A13"/>
    <mergeCell ref="B12:B13"/>
    <mergeCell ref="A14:A15"/>
    <mergeCell ref="C134:C135"/>
    <mergeCell ref="C136:C137"/>
    <mergeCell ref="B14:B15"/>
    <mergeCell ref="A16:A17"/>
    <mergeCell ref="B16:B17"/>
    <mergeCell ref="A18:A19"/>
    <mergeCell ref="B18:B19"/>
    <mergeCell ref="A20:A21"/>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 ref="A36:A37"/>
    <mergeCell ref="B36:B37"/>
    <mergeCell ref="A38:A39"/>
    <mergeCell ref="B38:B39"/>
    <mergeCell ref="A40:A41"/>
    <mergeCell ref="B40:B41"/>
    <mergeCell ref="A42:A43"/>
    <mergeCell ref="B42:B43"/>
    <mergeCell ref="A44:A45"/>
    <mergeCell ref="B44:B45"/>
    <mergeCell ref="A46:A47"/>
    <mergeCell ref="B46:B47"/>
    <mergeCell ref="A48:A49"/>
    <mergeCell ref="B48:B49"/>
    <mergeCell ref="A50:A51"/>
    <mergeCell ref="B50:B51"/>
    <mergeCell ref="A52:A53"/>
    <mergeCell ref="B52:B53"/>
    <mergeCell ref="A54:A55"/>
    <mergeCell ref="B54:B55"/>
    <mergeCell ref="A56:A57"/>
    <mergeCell ref="B56:B57"/>
    <mergeCell ref="A58:A59"/>
    <mergeCell ref="B58:B59"/>
    <mergeCell ref="A60:A61"/>
    <mergeCell ref="B60:B61"/>
    <mergeCell ref="A62:A63"/>
    <mergeCell ref="B62:B63"/>
    <mergeCell ref="A64:A65"/>
    <mergeCell ref="B64:B65"/>
    <mergeCell ref="A66:A67"/>
    <mergeCell ref="B66:B67"/>
    <mergeCell ref="A68:A69"/>
    <mergeCell ref="B68:B69"/>
    <mergeCell ref="A70:A71"/>
    <mergeCell ref="B70:B71"/>
    <mergeCell ref="A72:A73"/>
    <mergeCell ref="B72:B73"/>
    <mergeCell ref="A74:A75"/>
    <mergeCell ref="B74:B75"/>
    <mergeCell ref="A76:A77"/>
    <mergeCell ref="B76:B77"/>
    <mergeCell ref="A78:A79"/>
    <mergeCell ref="B78:B79"/>
    <mergeCell ref="A80:A81"/>
    <mergeCell ref="B80:B81"/>
    <mergeCell ref="A82:A83"/>
    <mergeCell ref="B82:B83"/>
    <mergeCell ref="A84:A85"/>
    <mergeCell ref="B84:B85"/>
    <mergeCell ref="A86:A87"/>
    <mergeCell ref="B86:B87"/>
    <mergeCell ref="A90:A91"/>
    <mergeCell ref="B90:B91"/>
    <mergeCell ref="A92:A93"/>
    <mergeCell ref="B92:B93"/>
    <mergeCell ref="A94:A95"/>
    <mergeCell ref="B94:B95"/>
    <mergeCell ref="A96:A97"/>
    <mergeCell ref="B96:B97"/>
    <mergeCell ref="A98:A99"/>
    <mergeCell ref="B98:B99"/>
    <mergeCell ref="A100:A101"/>
    <mergeCell ref="B100:B101"/>
    <mergeCell ref="A102:A103"/>
    <mergeCell ref="B102:B103"/>
    <mergeCell ref="A106:A107"/>
    <mergeCell ref="B106:B107"/>
    <mergeCell ref="A108:A109"/>
    <mergeCell ref="B108:B109"/>
    <mergeCell ref="A110:A111"/>
    <mergeCell ref="B110:B111"/>
    <mergeCell ref="A112:A113"/>
    <mergeCell ref="B112:B113"/>
    <mergeCell ref="A114:A115"/>
    <mergeCell ref="B114:B115"/>
    <mergeCell ref="A116:A117"/>
    <mergeCell ref="B116:B117"/>
    <mergeCell ref="A118:A119"/>
    <mergeCell ref="B118:B119"/>
    <mergeCell ref="A120:A121"/>
    <mergeCell ref="B120:B121"/>
    <mergeCell ref="A122:A123"/>
    <mergeCell ref="B122:B123"/>
    <mergeCell ref="A124:A125"/>
    <mergeCell ref="B124:B125"/>
    <mergeCell ref="A126:A127"/>
    <mergeCell ref="B126:B127"/>
    <mergeCell ref="A128:A129"/>
    <mergeCell ref="B128:B129"/>
    <mergeCell ref="A130:A131"/>
    <mergeCell ref="B130:B131"/>
    <mergeCell ref="A138:A139"/>
    <mergeCell ref="B138:B139"/>
    <mergeCell ref="B134:B135"/>
    <mergeCell ref="A134:A135"/>
    <mergeCell ref="A136:A137"/>
    <mergeCell ref="B136:B137"/>
    <mergeCell ref="F134:F135"/>
    <mergeCell ref="E136:E137"/>
    <mergeCell ref="F136:F137"/>
    <mergeCell ref="A132:A133"/>
    <mergeCell ref="B132:B133"/>
  </mergeCells>
  <printOptions/>
  <pageMargins left="0.1968503937007874" right="0.1968503937007874"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G67"/>
  <sheetViews>
    <sheetView showGridLines="0" zoomScale="115" zoomScaleNormal="115" workbookViewId="0" topLeftCell="A1">
      <pane ySplit="7" topLeftCell="BM86" activePane="bottomLeft" state="frozen"/>
      <selection pane="topLeft" activeCell="A1" sqref="A1"/>
      <selection pane="bottomLeft" activeCell="E67" sqref="E67"/>
    </sheetView>
  </sheetViews>
  <sheetFormatPr defaultColWidth="9.140625" defaultRowHeight="12.75"/>
  <cols>
    <col min="1" max="1" width="6.00390625" style="37" customWidth="1"/>
    <col min="2" max="2" width="41.421875" style="45" customWidth="1"/>
    <col min="3" max="3" width="5.140625" style="43" bestFit="1" customWidth="1"/>
    <col min="4" max="4" width="16.421875" style="37" bestFit="1" customWidth="1"/>
    <col min="5" max="5" width="15.8515625" style="37" bestFit="1" customWidth="1"/>
    <col min="6" max="16384" width="9.140625" style="37" customWidth="1"/>
  </cols>
  <sheetData>
    <row r="1" spans="1:6" s="36" customFormat="1" ht="12" thickBot="1">
      <c r="A1" s="698" t="s">
        <v>159</v>
      </c>
      <c r="B1" s="698"/>
      <c r="C1" s="698"/>
      <c r="D1" s="698"/>
      <c r="E1" s="698"/>
      <c r="F1" s="84"/>
    </row>
    <row r="2" spans="1:6" s="36" customFormat="1" ht="15.75">
      <c r="A2" s="706" t="s">
        <v>295</v>
      </c>
      <c r="B2" s="707"/>
      <c r="C2" s="703" t="s">
        <v>956</v>
      </c>
      <c r="D2" s="704"/>
      <c r="E2" s="705"/>
      <c r="F2" s="249"/>
    </row>
    <row r="3" spans="1:6" ht="15.75">
      <c r="A3" s="685" t="s">
        <v>294</v>
      </c>
      <c r="B3" s="686"/>
      <c r="C3" s="701" t="s">
        <v>955</v>
      </c>
      <c r="D3" s="702"/>
      <c r="E3" s="592"/>
      <c r="F3" s="249"/>
    </row>
    <row r="4" spans="1:5" ht="15.75">
      <c r="A4" s="699" t="s">
        <v>672</v>
      </c>
      <c r="B4" s="699"/>
      <c r="C4" s="620" t="str">
        <f>IF(ISBLANK(Polročná_správa!B12),"  ",Polročná_správa!B12)</f>
        <v>CHEMINVEST, a.s.</v>
      </c>
      <c r="D4" s="307"/>
      <c r="E4" s="308"/>
    </row>
    <row r="5" spans="1:5" ht="15.75">
      <c r="A5" s="699" t="s">
        <v>407</v>
      </c>
      <c r="B5" s="700"/>
      <c r="C5" s="620" t="str">
        <f>IF(ISBLANK(Polročná_správa!E6),"  ",Polročná_správa!E6)</f>
        <v>00677957</v>
      </c>
      <c r="D5" s="307"/>
      <c r="E5" s="308"/>
    </row>
    <row r="7" spans="1:5" ht="27">
      <c r="A7" s="46" t="s">
        <v>284</v>
      </c>
      <c r="B7" s="46" t="s">
        <v>331</v>
      </c>
      <c r="C7" s="47" t="s">
        <v>296</v>
      </c>
      <c r="D7" s="46" t="s">
        <v>428</v>
      </c>
      <c r="E7" s="46" t="s">
        <v>420</v>
      </c>
    </row>
    <row r="8" spans="1:5" ht="9.75">
      <c r="A8" s="48"/>
      <c r="B8" s="199" t="s">
        <v>328</v>
      </c>
      <c r="C8" s="196" t="s">
        <v>513</v>
      </c>
      <c r="D8" s="285">
        <v>937454</v>
      </c>
      <c r="E8" s="285">
        <v>955240</v>
      </c>
    </row>
    <row r="9" spans="1:5" ht="9.75">
      <c r="A9" s="48" t="s">
        <v>430</v>
      </c>
      <c r="B9" s="49" t="s">
        <v>329</v>
      </c>
      <c r="C9" s="50" t="s">
        <v>515</v>
      </c>
      <c r="D9" s="285">
        <v>762140</v>
      </c>
      <c r="E9" s="285">
        <v>758099</v>
      </c>
    </row>
    <row r="10" spans="1:5" ht="9.75">
      <c r="A10" s="48" t="s">
        <v>514</v>
      </c>
      <c r="B10" s="49" t="s">
        <v>694</v>
      </c>
      <c r="C10" s="50" t="s">
        <v>516</v>
      </c>
      <c r="D10" s="285">
        <f>SUM(D11:D14)</f>
        <v>564604</v>
      </c>
      <c r="E10" s="285">
        <f>SUM(E11:E14)</f>
        <v>564604</v>
      </c>
    </row>
    <row r="11" spans="1:5" ht="9.75">
      <c r="A11" s="200" t="s">
        <v>333</v>
      </c>
      <c r="B11" s="51" t="s">
        <v>304</v>
      </c>
      <c r="C11" s="42" t="s">
        <v>517</v>
      </c>
      <c r="D11" s="88">
        <v>564604</v>
      </c>
      <c r="E11" s="88">
        <v>564604</v>
      </c>
    </row>
    <row r="12" spans="1:5" ht="9.75">
      <c r="A12" s="201" t="s">
        <v>298</v>
      </c>
      <c r="B12" s="51" t="s">
        <v>305</v>
      </c>
      <c r="C12" s="42" t="s">
        <v>518</v>
      </c>
      <c r="D12" s="88"/>
      <c r="E12" s="88"/>
    </row>
    <row r="13" spans="1:5" ht="9.75">
      <c r="A13" s="201" t="s">
        <v>478</v>
      </c>
      <c r="B13" s="51" t="s">
        <v>306</v>
      </c>
      <c r="C13" s="42" t="s">
        <v>546</v>
      </c>
      <c r="D13" s="88"/>
      <c r="E13" s="88"/>
    </row>
    <row r="14" spans="1:5" ht="9.75">
      <c r="A14" s="201" t="s">
        <v>480</v>
      </c>
      <c r="B14" s="51" t="s">
        <v>244</v>
      </c>
      <c r="C14" s="42" t="s">
        <v>547</v>
      </c>
      <c r="D14" s="88"/>
      <c r="E14" s="88"/>
    </row>
    <row r="15" spans="1:5" ht="9.75">
      <c r="A15" s="48" t="s">
        <v>545</v>
      </c>
      <c r="B15" s="49" t="s">
        <v>873</v>
      </c>
      <c r="C15" s="50" t="s">
        <v>548</v>
      </c>
      <c r="D15" s="285">
        <f>SUM(D16:D21)</f>
        <v>0</v>
      </c>
      <c r="E15" s="285">
        <f>SUM(E16:E21)</f>
        <v>0</v>
      </c>
    </row>
    <row r="16" spans="1:5" ht="9.75">
      <c r="A16" s="200" t="s">
        <v>334</v>
      </c>
      <c r="B16" s="51" t="s">
        <v>307</v>
      </c>
      <c r="C16" s="42" t="s">
        <v>549</v>
      </c>
      <c r="D16" s="88"/>
      <c r="E16" s="286"/>
    </row>
    <row r="17" spans="1:5" ht="9.75">
      <c r="A17" s="201" t="s">
        <v>298</v>
      </c>
      <c r="B17" s="51" t="s">
        <v>610</v>
      </c>
      <c r="C17" s="42" t="s">
        <v>550</v>
      </c>
      <c r="D17" s="88"/>
      <c r="E17" s="88"/>
    </row>
    <row r="18" spans="1:5" ht="9.75" customHeight="1">
      <c r="A18" s="201" t="s">
        <v>478</v>
      </c>
      <c r="B18" s="51" t="s">
        <v>611</v>
      </c>
      <c r="C18" s="42" t="s">
        <v>551</v>
      </c>
      <c r="D18" s="88"/>
      <c r="E18" s="88"/>
    </row>
    <row r="19" spans="1:5" ht="9.75">
      <c r="A19" s="201" t="s">
        <v>480</v>
      </c>
      <c r="B19" s="51" t="s">
        <v>308</v>
      </c>
      <c r="C19" s="42" t="s">
        <v>552</v>
      </c>
      <c r="D19" s="88"/>
      <c r="E19" s="88"/>
    </row>
    <row r="20" spans="1:5" ht="9.75">
      <c r="A20" s="201" t="s">
        <v>482</v>
      </c>
      <c r="B20" s="51" t="s">
        <v>309</v>
      </c>
      <c r="C20" s="42" t="s">
        <v>554</v>
      </c>
      <c r="D20" s="88"/>
      <c r="E20" s="88"/>
    </row>
    <row r="21" spans="1:5" ht="9.75">
      <c r="A21" s="201" t="s">
        <v>468</v>
      </c>
      <c r="B21" s="51" t="s">
        <v>783</v>
      </c>
      <c r="C21" s="42" t="s">
        <v>555</v>
      </c>
      <c r="D21" s="88"/>
      <c r="E21" s="88"/>
    </row>
    <row r="22" spans="1:5" ht="9.75">
      <c r="A22" s="48" t="s">
        <v>553</v>
      </c>
      <c r="B22" s="49" t="s">
        <v>874</v>
      </c>
      <c r="C22" s="50" t="s">
        <v>556</v>
      </c>
      <c r="D22" s="285">
        <v>190474</v>
      </c>
      <c r="E22" s="285">
        <v>202735</v>
      </c>
    </row>
    <row r="23" spans="1:5" ht="9.75">
      <c r="A23" s="200" t="s">
        <v>335</v>
      </c>
      <c r="B23" s="51" t="s">
        <v>310</v>
      </c>
      <c r="C23" s="42" t="s">
        <v>557</v>
      </c>
      <c r="D23" s="88">
        <v>112921</v>
      </c>
      <c r="E23" s="88">
        <v>146174</v>
      </c>
    </row>
    <row r="24" spans="1:5" ht="9.75">
      <c r="A24" s="201" t="s">
        <v>298</v>
      </c>
      <c r="B24" s="51" t="s">
        <v>311</v>
      </c>
      <c r="C24" s="42" t="s">
        <v>559</v>
      </c>
      <c r="D24" s="88"/>
      <c r="E24" s="88"/>
    </row>
    <row r="25" spans="1:5" ht="9.75">
      <c r="A25" s="201" t="s">
        <v>478</v>
      </c>
      <c r="B25" s="51" t="s">
        <v>312</v>
      </c>
      <c r="C25" s="42" t="s">
        <v>560</v>
      </c>
      <c r="D25" s="88">
        <v>77553</v>
      </c>
      <c r="E25" s="286">
        <v>56561</v>
      </c>
    </row>
    <row r="26" spans="1:5" ht="9.75">
      <c r="A26" s="48" t="s">
        <v>558</v>
      </c>
      <c r="B26" s="49" t="s">
        <v>612</v>
      </c>
      <c r="C26" s="50" t="s">
        <v>561</v>
      </c>
      <c r="D26" s="285">
        <v>3021</v>
      </c>
      <c r="E26" s="285">
        <v>-43291</v>
      </c>
    </row>
    <row r="27" spans="1:5" ht="9.75">
      <c r="A27" s="200" t="s">
        <v>336</v>
      </c>
      <c r="B27" s="51" t="s">
        <v>313</v>
      </c>
      <c r="C27" s="42" t="s">
        <v>563</v>
      </c>
      <c r="D27" s="88">
        <v>3021</v>
      </c>
      <c r="E27" s="88">
        <v>3021</v>
      </c>
    </row>
    <row r="28" spans="1:5" ht="9.75">
      <c r="A28" s="201" t="s">
        <v>298</v>
      </c>
      <c r="B28" s="51" t="s">
        <v>314</v>
      </c>
      <c r="C28" s="42" t="s">
        <v>564</v>
      </c>
      <c r="D28" s="88"/>
      <c r="E28" s="88">
        <v>-46312</v>
      </c>
    </row>
    <row r="29" spans="1:5" ht="9.75">
      <c r="A29" s="48" t="s">
        <v>562</v>
      </c>
      <c r="B29" s="49" t="s">
        <v>144</v>
      </c>
      <c r="C29" s="50" t="s">
        <v>565</v>
      </c>
      <c r="D29" s="285">
        <v>4041</v>
      </c>
      <c r="E29" s="285">
        <v>34051</v>
      </c>
    </row>
    <row r="30" spans="1:5" ht="9.75">
      <c r="A30" s="48" t="s">
        <v>432</v>
      </c>
      <c r="B30" s="49" t="s">
        <v>330</v>
      </c>
      <c r="C30" s="50" t="s">
        <v>566</v>
      </c>
      <c r="D30" s="285">
        <v>156569</v>
      </c>
      <c r="E30" s="285">
        <v>179987</v>
      </c>
    </row>
    <row r="31" spans="1:7" ht="9.75">
      <c r="A31" s="48" t="s">
        <v>434</v>
      </c>
      <c r="B31" s="49" t="s">
        <v>63</v>
      </c>
      <c r="C31" s="50" t="s">
        <v>567</v>
      </c>
      <c r="D31" s="285">
        <v>585</v>
      </c>
      <c r="E31" s="285">
        <v>2015</v>
      </c>
      <c r="G31" s="197"/>
    </row>
    <row r="32" spans="1:5" ht="9.75">
      <c r="A32" s="200" t="s">
        <v>297</v>
      </c>
      <c r="B32" s="51" t="s">
        <v>145</v>
      </c>
      <c r="C32" s="42" t="s">
        <v>568</v>
      </c>
      <c r="D32" s="88"/>
      <c r="E32" s="88"/>
    </row>
    <row r="33" spans="1:7" ht="9.75">
      <c r="A33" s="201" t="s">
        <v>298</v>
      </c>
      <c r="B33" s="51" t="s">
        <v>146</v>
      </c>
      <c r="C33" s="42" t="s">
        <v>570</v>
      </c>
      <c r="D33" s="88">
        <v>585</v>
      </c>
      <c r="E33" s="88">
        <v>2015</v>
      </c>
      <c r="G33" s="197"/>
    </row>
    <row r="34" spans="1:5" ht="9.75">
      <c r="A34" s="201" t="s">
        <v>478</v>
      </c>
      <c r="B34" s="51" t="s">
        <v>315</v>
      </c>
      <c r="C34" s="42" t="s">
        <v>571</v>
      </c>
      <c r="D34" s="88"/>
      <c r="E34" s="286"/>
    </row>
    <row r="35" spans="1:5" ht="9.75">
      <c r="A35" s="201" t="s">
        <v>480</v>
      </c>
      <c r="B35" s="51" t="s">
        <v>147</v>
      </c>
      <c r="C35" s="42" t="s">
        <v>572</v>
      </c>
      <c r="D35" s="88"/>
      <c r="E35" s="286"/>
    </row>
    <row r="36" spans="1:5" ht="9.75">
      <c r="A36" s="48" t="s">
        <v>569</v>
      </c>
      <c r="B36" s="49" t="s">
        <v>880</v>
      </c>
      <c r="C36" s="50" t="s">
        <v>573</v>
      </c>
      <c r="D36" s="285">
        <v>9751</v>
      </c>
      <c r="E36" s="285">
        <v>9717</v>
      </c>
    </row>
    <row r="37" spans="1:5" ht="9.75">
      <c r="A37" s="200" t="s">
        <v>301</v>
      </c>
      <c r="B37" s="51" t="s">
        <v>316</v>
      </c>
      <c r="C37" s="42" t="s">
        <v>574</v>
      </c>
      <c r="D37" s="88"/>
      <c r="E37" s="88"/>
    </row>
    <row r="38" spans="1:5" ht="9.75">
      <c r="A38" s="201" t="s">
        <v>298</v>
      </c>
      <c r="B38" s="51" t="s">
        <v>56</v>
      </c>
      <c r="C38" s="42" t="s">
        <v>575</v>
      </c>
      <c r="D38" s="88"/>
      <c r="E38" s="88"/>
    </row>
    <row r="39" spans="1:5" ht="9.75">
      <c r="A39" s="201" t="s">
        <v>478</v>
      </c>
      <c r="B39" s="51" t="s">
        <v>317</v>
      </c>
      <c r="C39" s="42" t="s">
        <v>576</v>
      </c>
      <c r="D39" s="88"/>
      <c r="E39" s="88"/>
    </row>
    <row r="40" spans="1:5" ht="19.5">
      <c r="A40" s="201" t="s">
        <v>480</v>
      </c>
      <c r="B40" s="51" t="s">
        <v>784</v>
      </c>
      <c r="C40" s="42" t="s">
        <v>577</v>
      </c>
      <c r="D40" s="88"/>
      <c r="E40" s="88"/>
    </row>
    <row r="41" spans="1:5" ht="9.75">
      <c r="A41" s="201" t="s">
        <v>482</v>
      </c>
      <c r="B41" s="51" t="s">
        <v>614</v>
      </c>
      <c r="C41" s="42" t="s">
        <v>578</v>
      </c>
      <c r="D41" s="88"/>
      <c r="E41" s="88"/>
    </row>
    <row r="42" spans="1:5" ht="9.75">
      <c r="A42" s="201" t="s">
        <v>468</v>
      </c>
      <c r="B42" s="51" t="s">
        <v>318</v>
      </c>
      <c r="C42" s="42" t="s">
        <v>579</v>
      </c>
      <c r="D42" s="88"/>
      <c r="E42" s="88"/>
    </row>
    <row r="43" spans="1:5" ht="9.75">
      <c r="A43" s="201" t="s">
        <v>470</v>
      </c>
      <c r="B43" s="51" t="s">
        <v>615</v>
      </c>
      <c r="C43" s="42" t="s">
        <v>580</v>
      </c>
      <c r="D43" s="88"/>
      <c r="E43" s="88"/>
    </row>
    <row r="44" spans="1:5" ht="9.75">
      <c r="A44" s="201" t="s">
        <v>299</v>
      </c>
      <c r="B44" s="51" t="s">
        <v>616</v>
      </c>
      <c r="C44" s="42" t="s">
        <v>581</v>
      </c>
      <c r="D44" s="88"/>
      <c r="E44" s="88"/>
    </row>
    <row r="45" spans="1:5" ht="9.75">
      <c r="A45" s="201" t="s">
        <v>300</v>
      </c>
      <c r="B45" s="51" t="s">
        <v>319</v>
      </c>
      <c r="C45" s="42" t="s">
        <v>582</v>
      </c>
      <c r="D45" s="88">
        <v>203</v>
      </c>
      <c r="E45" s="88">
        <v>169</v>
      </c>
    </row>
    <row r="46" spans="1:5" ht="9.75">
      <c r="A46" s="201" t="s">
        <v>332</v>
      </c>
      <c r="B46" s="51" t="s">
        <v>617</v>
      </c>
      <c r="C46" s="42" t="s">
        <v>583</v>
      </c>
      <c r="D46" s="88"/>
      <c r="E46" s="88"/>
    </row>
    <row r="47" spans="1:5" ht="9.75">
      <c r="A47" s="201" t="s">
        <v>64</v>
      </c>
      <c r="B47" s="51" t="s">
        <v>320</v>
      </c>
      <c r="C47" s="42" t="s">
        <v>584</v>
      </c>
      <c r="D47" s="88">
        <v>9548</v>
      </c>
      <c r="E47" s="88">
        <v>9548</v>
      </c>
    </row>
    <row r="48" spans="1:5" ht="9.75">
      <c r="A48" s="48" t="s">
        <v>461</v>
      </c>
      <c r="B48" s="49" t="s">
        <v>69</v>
      </c>
      <c r="C48" s="50" t="s">
        <v>585</v>
      </c>
      <c r="D48" s="285">
        <v>6142</v>
      </c>
      <c r="E48" s="285">
        <v>13410</v>
      </c>
    </row>
    <row r="49" spans="1:5" ht="9.75">
      <c r="A49" s="200" t="s">
        <v>337</v>
      </c>
      <c r="B49" s="51" t="s">
        <v>618</v>
      </c>
      <c r="C49" s="42" t="s">
        <v>586</v>
      </c>
      <c r="D49" s="88">
        <v>4424</v>
      </c>
      <c r="E49" s="88">
        <v>9566</v>
      </c>
    </row>
    <row r="50" spans="1:5" ht="9.75">
      <c r="A50" s="201" t="s">
        <v>298</v>
      </c>
      <c r="B50" s="51" t="s">
        <v>56</v>
      </c>
      <c r="C50" s="42" t="s">
        <v>587</v>
      </c>
      <c r="D50" s="88"/>
      <c r="E50" s="88"/>
    </row>
    <row r="51" spans="1:5" ht="9.75">
      <c r="A51" s="201" t="s">
        <v>478</v>
      </c>
      <c r="B51" s="51" t="s">
        <v>321</v>
      </c>
      <c r="C51" s="42" t="s">
        <v>588</v>
      </c>
      <c r="D51" s="88"/>
      <c r="E51" s="88">
        <v>770</v>
      </c>
    </row>
    <row r="52" spans="1:5" ht="19.5">
      <c r="A52" s="201" t="s">
        <v>480</v>
      </c>
      <c r="B52" s="51" t="s">
        <v>785</v>
      </c>
      <c r="C52" s="42" t="s">
        <v>589</v>
      </c>
      <c r="D52" s="88"/>
      <c r="E52" s="88"/>
    </row>
    <row r="53" spans="1:5" ht="9.75">
      <c r="A53" s="201" t="s">
        <v>482</v>
      </c>
      <c r="B53" s="51" t="s">
        <v>322</v>
      </c>
      <c r="C53" s="42" t="s">
        <v>590</v>
      </c>
      <c r="D53" s="88"/>
      <c r="E53" s="88"/>
    </row>
    <row r="54" spans="1:5" ht="9.75">
      <c r="A54" s="201" t="s">
        <v>468</v>
      </c>
      <c r="B54" s="51" t="s">
        <v>323</v>
      </c>
      <c r="C54" s="42" t="s">
        <v>592</v>
      </c>
      <c r="D54" s="88"/>
      <c r="E54" s="88"/>
    </row>
    <row r="55" spans="1:5" ht="9.75">
      <c r="A55" s="201" t="s">
        <v>470</v>
      </c>
      <c r="B55" s="51" t="s">
        <v>324</v>
      </c>
      <c r="C55" s="42" t="s">
        <v>593</v>
      </c>
      <c r="D55" s="88">
        <v>215</v>
      </c>
      <c r="E55" s="88">
        <v>1943</v>
      </c>
    </row>
    <row r="56" spans="1:5" ht="9.75">
      <c r="A56" s="201" t="s">
        <v>299</v>
      </c>
      <c r="B56" s="51" t="s">
        <v>788</v>
      </c>
      <c r="C56" s="42" t="s">
        <v>594</v>
      </c>
      <c r="D56" s="88">
        <v>556</v>
      </c>
      <c r="E56" s="88">
        <v>854</v>
      </c>
    </row>
    <row r="57" spans="1:5" ht="9.75">
      <c r="A57" s="201" t="s">
        <v>300</v>
      </c>
      <c r="B57" s="51" t="s">
        <v>325</v>
      </c>
      <c r="C57" s="42" t="s">
        <v>595</v>
      </c>
      <c r="D57" s="88">
        <v>87</v>
      </c>
      <c r="E57" s="88">
        <v>277</v>
      </c>
    </row>
    <row r="58" spans="1:5" ht="9.75">
      <c r="A58" s="201" t="s">
        <v>332</v>
      </c>
      <c r="B58" s="51" t="s">
        <v>619</v>
      </c>
      <c r="C58" s="42" t="s">
        <v>148</v>
      </c>
      <c r="D58" s="88">
        <v>860</v>
      </c>
      <c r="E58" s="88"/>
    </row>
    <row r="59" spans="1:5" ht="9.75">
      <c r="A59" s="48" t="s">
        <v>591</v>
      </c>
      <c r="B59" s="49" t="s">
        <v>624</v>
      </c>
      <c r="C59" s="50" t="s">
        <v>596</v>
      </c>
      <c r="D59" s="284"/>
      <c r="E59" s="284"/>
    </row>
    <row r="60" spans="1:5" ht="9.75">
      <c r="A60" s="48" t="s">
        <v>149</v>
      </c>
      <c r="B60" s="49" t="s">
        <v>150</v>
      </c>
      <c r="C60" s="50" t="s">
        <v>597</v>
      </c>
      <c r="D60" s="285">
        <v>140091</v>
      </c>
      <c r="E60" s="285">
        <v>154845</v>
      </c>
    </row>
    <row r="61" spans="1:5" ht="9.75">
      <c r="A61" s="200" t="s">
        <v>151</v>
      </c>
      <c r="B61" s="51" t="s">
        <v>623</v>
      </c>
      <c r="C61" s="42" t="s">
        <v>65</v>
      </c>
      <c r="D61" s="88"/>
      <c r="E61" s="88"/>
    </row>
    <row r="62" spans="1:5" ht="9.75">
      <c r="A62" s="201" t="s">
        <v>298</v>
      </c>
      <c r="B62" s="51" t="s">
        <v>326</v>
      </c>
      <c r="C62" s="42" t="s">
        <v>154</v>
      </c>
      <c r="D62" s="88">
        <v>140091</v>
      </c>
      <c r="E62" s="88">
        <v>154845</v>
      </c>
    </row>
    <row r="63" spans="1:5" ht="9.75">
      <c r="A63" s="48" t="s">
        <v>473</v>
      </c>
      <c r="B63" s="49" t="s">
        <v>60</v>
      </c>
      <c r="C63" s="52">
        <v>121</v>
      </c>
      <c r="D63" s="285">
        <v>18745</v>
      </c>
      <c r="E63" s="285">
        <v>17154</v>
      </c>
    </row>
    <row r="64" spans="1:5" ht="9.75">
      <c r="A64" s="200" t="s">
        <v>66</v>
      </c>
      <c r="B64" s="51" t="s">
        <v>155</v>
      </c>
      <c r="C64" s="42" t="s">
        <v>152</v>
      </c>
      <c r="D64" s="88"/>
      <c r="E64" s="88"/>
    </row>
    <row r="65" spans="1:5" ht="9.75">
      <c r="A65" s="73" t="s">
        <v>298</v>
      </c>
      <c r="B65" s="51" t="s">
        <v>156</v>
      </c>
      <c r="C65" s="42" t="s">
        <v>153</v>
      </c>
      <c r="D65" s="88"/>
      <c r="E65" s="88"/>
    </row>
    <row r="66" spans="1:5" ht="9.75">
      <c r="A66" s="73" t="s">
        <v>478</v>
      </c>
      <c r="B66" s="51" t="s">
        <v>157</v>
      </c>
      <c r="C66" s="42" t="s">
        <v>67</v>
      </c>
      <c r="D66" s="88"/>
      <c r="E66" s="88"/>
    </row>
    <row r="67" spans="1:5" ht="9.75">
      <c r="A67" s="73" t="s">
        <v>480</v>
      </c>
      <c r="B67" s="51" t="s">
        <v>158</v>
      </c>
      <c r="C67" s="42" t="s">
        <v>68</v>
      </c>
      <c r="D67" s="88">
        <v>18745</v>
      </c>
      <c r="E67" s="88">
        <v>17154</v>
      </c>
    </row>
  </sheetData>
  <sheetProtection password="9F76" sheet="1" objects="1" scenarios="1" formatCells="0" formatColumns="0" formatRows="0"/>
  <mergeCells count="9">
    <mergeCell ref="C2:E2"/>
    <mergeCell ref="A1:E1"/>
    <mergeCell ref="A4:B4"/>
    <mergeCell ref="C4:E4"/>
    <mergeCell ref="A2:B2"/>
    <mergeCell ref="A5:B5"/>
    <mergeCell ref="C5:E5"/>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H132"/>
  <sheetViews>
    <sheetView showGridLines="0" zoomScale="115" zoomScaleNormal="115" workbookViewId="0" topLeftCell="A97">
      <selection activeCell="G109" sqref="G109:G110"/>
    </sheetView>
  </sheetViews>
  <sheetFormatPr defaultColWidth="9.140625" defaultRowHeight="12.75"/>
  <cols>
    <col min="1" max="1" width="5.00390625" style="53" customWidth="1"/>
    <col min="2" max="2" width="47.57421875" style="54" customWidth="1"/>
    <col min="3" max="3" width="5.140625" style="53" bestFit="1" customWidth="1"/>
    <col min="4" max="4" width="18.57421875" style="53" customWidth="1"/>
    <col min="5" max="5" width="19.00390625" style="53" customWidth="1"/>
    <col min="6" max="6" width="1.1484375" style="53" customWidth="1"/>
    <col min="7" max="7" width="14.00390625" style="53" customWidth="1"/>
    <col min="8" max="16384" width="9.140625" style="53" customWidth="1"/>
  </cols>
  <sheetData>
    <row r="1" spans="1:7" s="36" customFormat="1" ht="12" thickBot="1">
      <c r="A1" s="698" t="s">
        <v>160</v>
      </c>
      <c r="B1" s="698"/>
      <c r="C1" s="698"/>
      <c r="D1" s="698"/>
      <c r="E1" s="698"/>
      <c r="F1" s="698"/>
      <c r="G1" s="698"/>
    </row>
    <row r="2" spans="1:7" s="36" customFormat="1" ht="15.75">
      <c r="A2" s="685" t="s">
        <v>295</v>
      </c>
      <c r="B2" s="686"/>
      <c r="C2" s="695" t="s">
        <v>956</v>
      </c>
      <c r="D2" s="733"/>
      <c r="E2" s="733"/>
      <c r="F2" s="733"/>
      <c r="G2" s="734"/>
    </row>
    <row r="3" spans="1:7" s="37" customFormat="1" ht="15.75">
      <c r="A3" s="685" t="s">
        <v>294</v>
      </c>
      <c r="B3" s="686"/>
      <c r="C3" s="695" t="s">
        <v>120</v>
      </c>
      <c r="D3" s="733"/>
      <c r="E3" s="733"/>
      <c r="F3" s="733"/>
      <c r="G3" s="734"/>
    </row>
    <row r="4" spans="1:7" s="37" customFormat="1" ht="16.5" customHeight="1">
      <c r="A4" s="699" t="s">
        <v>672</v>
      </c>
      <c r="B4" s="699"/>
      <c r="C4" s="620" t="str">
        <f>IF(ISBLANK(Polročná_správa!B12),"  ",Polročná_správa!B12)</f>
        <v>CHEMINVEST, a.s.</v>
      </c>
      <c r="D4" s="731"/>
      <c r="E4" s="731"/>
      <c r="F4" s="731"/>
      <c r="G4" s="732"/>
    </row>
    <row r="5" spans="1:7" s="37" customFormat="1" ht="15.75">
      <c r="A5" s="699" t="s">
        <v>407</v>
      </c>
      <c r="B5" s="700"/>
      <c r="C5" s="620" t="str">
        <f>IF(ISBLANK(Polročná_správa!E6),"  ",Polročná_správa!E6)</f>
        <v>00677957</v>
      </c>
      <c r="D5" s="307"/>
      <c r="E5" s="307"/>
      <c r="F5" s="307"/>
      <c r="G5" s="308"/>
    </row>
    <row r="7" spans="1:7" ht="9.75">
      <c r="A7" s="690" t="s">
        <v>284</v>
      </c>
      <c r="B7" s="690" t="s">
        <v>392</v>
      </c>
      <c r="C7" s="690" t="s">
        <v>296</v>
      </c>
      <c r="D7" s="735" t="s">
        <v>161</v>
      </c>
      <c r="E7" s="735"/>
      <c r="F7" s="105"/>
      <c r="G7" s="711" t="s">
        <v>871</v>
      </c>
    </row>
    <row r="8" spans="1:7" ht="29.25">
      <c r="A8" s="728"/>
      <c r="B8" s="728"/>
      <c r="C8" s="728"/>
      <c r="D8" s="55" t="s">
        <v>162</v>
      </c>
      <c r="E8" s="55" t="s">
        <v>229</v>
      </c>
      <c r="F8" s="105"/>
      <c r="G8" s="729"/>
    </row>
    <row r="9" spans="1:7" ht="19.5">
      <c r="A9" s="729"/>
      <c r="B9" s="729"/>
      <c r="C9" s="729"/>
      <c r="D9" s="55" t="s">
        <v>163</v>
      </c>
      <c r="E9" s="55" t="s">
        <v>230</v>
      </c>
      <c r="F9" s="105"/>
      <c r="G9" s="711" t="s">
        <v>872</v>
      </c>
    </row>
    <row r="10" spans="1:7" ht="9.75">
      <c r="A10" s="692"/>
      <c r="B10" s="692"/>
      <c r="C10" s="692"/>
      <c r="D10" s="55" t="s">
        <v>164</v>
      </c>
      <c r="E10" s="55" t="s">
        <v>164</v>
      </c>
      <c r="F10" s="105"/>
      <c r="G10" s="712"/>
    </row>
    <row r="11" spans="1:7" ht="9.75">
      <c r="A11" s="723" t="s">
        <v>645</v>
      </c>
      <c r="B11" s="721" t="s">
        <v>338</v>
      </c>
      <c r="C11" s="723" t="s">
        <v>598</v>
      </c>
      <c r="D11" s="88"/>
      <c r="E11" s="88"/>
      <c r="F11" s="288"/>
      <c r="G11" s="661"/>
    </row>
    <row r="12" spans="1:7" ht="9.75">
      <c r="A12" s="724"/>
      <c r="B12" s="722"/>
      <c r="C12" s="724"/>
      <c r="D12" s="88"/>
      <c r="E12" s="88"/>
      <c r="F12" s="288"/>
      <c r="G12" s="662"/>
    </row>
    <row r="13" spans="1:7" ht="9.75">
      <c r="A13" s="719" t="s">
        <v>430</v>
      </c>
      <c r="B13" s="721" t="s">
        <v>339</v>
      </c>
      <c r="C13" s="723" t="s">
        <v>599</v>
      </c>
      <c r="D13" s="88"/>
      <c r="E13" s="88"/>
      <c r="F13" s="288"/>
      <c r="G13" s="661"/>
    </row>
    <row r="14" spans="1:7" ht="9.75">
      <c r="A14" s="730"/>
      <c r="B14" s="722"/>
      <c r="C14" s="724"/>
      <c r="D14" s="88"/>
      <c r="E14" s="88"/>
      <c r="F14" s="288"/>
      <c r="G14" s="662"/>
    </row>
    <row r="15" spans="1:7" s="198" customFormat="1" ht="9">
      <c r="A15" s="717" t="s">
        <v>600</v>
      </c>
      <c r="B15" s="715" t="s">
        <v>372</v>
      </c>
      <c r="C15" s="717" t="s">
        <v>601</v>
      </c>
      <c r="D15" s="285">
        <f>D11-D13</f>
        <v>0</v>
      </c>
      <c r="E15" s="285">
        <f>E11-E13</f>
        <v>0</v>
      </c>
      <c r="F15" s="289"/>
      <c r="G15" s="681">
        <f>G11-G13</f>
        <v>0</v>
      </c>
    </row>
    <row r="16" spans="1:7" s="198" customFormat="1" ht="9">
      <c r="A16" s="718"/>
      <c r="B16" s="716"/>
      <c r="C16" s="718"/>
      <c r="D16" s="285">
        <f>D12-D14</f>
        <v>0</v>
      </c>
      <c r="E16" s="285">
        <f>E12-E14</f>
        <v>0</v>
      </c>
      <c r="F16" s="289"/>
      <c r="G16" s="682"/>
    </row>
    <row r="17" spans="1:7" ht="9.75">
      <c r="A17" s="717" t="s">
        <v>381</v>
      </c>
      <c r="B17" s="715" t="s">
        <v>373</v>
      </c>
      <c r="C17" s="717" t="s">
        <v>602</v>
      </c>
      <c r="D17" s="285">
        <v>82144</v>
      </c>
      <c r="E17" s="285">
        <v>86493</v>
      </c>
      <c r="F17" s="289"/>
      <c r="G17" s="681">
        <v>160000</v>
      </c>
    </row>
    <row r="18" spans="1:7" ht="9.75">
      <c r="A18" s="718"/>
      <c r="B18" s="716"/>
      <c r="C18" s="718"/>
      <c r="D18" s="285">
        <f>SUM(D20+D22+D24)</f>
        <v>0</v>
      </c>
      <c r="E18" s="285">
        <f>SUM(E20+E22+E24)</f>
        <v>0</v>
      </c>
      <c r="F18" s="289"/>
      <c r="G18" s="682"/>
    </row>
    <row r="19" spans="1:7" ht="9.75">
      <c r="A19" s="723" t="s">
        <v>165</v>
      </c>
      <c r="B19" s="721" t="s">
        <v>340</v>
      </c>
      <c r="C19" s="723" t="s">
        <v>629</v>
      </c>
      <c r="D19" s="88">
        <v>82144</v>
      </c>
      <c r="E19" s="88">
        <v>86493</v>
      </c>
      <c r="F19" s="288"/>
      <c r="G19" s="661">
        <v>160000</v>
      </c>
    </row>
    <row r="20" spans="1:7" ht="9.75">
      <c r="A20" s="725"/>
      <c r="B20" s="722"/>
      <c r="C20" s="724"/>
      <c r="D20" s="88"/>
      <c r="E20" s="88"/>
      <c r="F20" s="288"/>
      <c r="G20" s="662"/>
    </row>
    <row r="21" spans="1:7" ht="9.75">
      <c r="A21" s="723" t="s">
        <v>298</v>
      </c>
      <c r="B21" s="721" t="s">
        <v>341</v>
      </c>
      <c r="C21" s="723" t="s">
        <v>630</v>
      </c>
      <c r="D21" s="88"/>
      <c r="E21" s="88"/>
      <c r="F21" s="288"/>
      <c r="G21" s="661"/>
    </row>
    <row r="22" spans="1:7" ht="9.75">
      <c r="A22" s="724"/>
      <c r="B22" s="722"/>
      <c r="C22" s="724"/>
      <c r="D22" s="88"/>
      <c r="E22" s="88"/>
      <c r="F22" s="288"/>
      <c r="G22" s="662"/>
    </row>
    <row r="23" spans="1:7" ht="9.75">
      <c r="A23" s="723" t="s">
        <v>478</v>
      </c>
      <c r="B23" s="721" t="s">
        <v>342</v>
      </c>
      <c r="C23" s="723" t="s">
        <v>631</v>
      </c>
      <c r="D23" s="88"/>
      <c r="E23" s="88"/>
      <c r="F23" s="288"/>
      <c r="G23" s="661"/>
    </row>
    <row r="24" spans="1:7" ht="9.75">
      <c r="A24" s="724"/>
      <c r="B24" s="722"/>
      <c r="C24" s="724"/>
      <c r="D24" s="88"/>
      <c r="E24" s="88"/>
      <c r="F24" s="288"/>
      <c r="G24" s="662"/>
    </row>
    <row r="25" spans="1:7" ht="9.75">
      <c r="A25" s="713" t="s">
        <v>432</v>
      </c>
      <c r="B25" s="715" t="s">
        <v>374</v>
      </c>
      <c r="C25" s="717" t="s">
        <v>632</v>
      </c>
      <c r="D25" s="285">
        <v>33574</v>
      </c>
      <c r="E25" s="285">
        <v>37845</v>
      </c>
      <c r="F25" s="289"/>
      <c r="G25" s="681">
        <v>60000</v>
      </c>
    </row>
    <row r="26" spans="1:7" ht="9.75">
      <c r="A26" s="714"/>
      <c r="B26" s="716"/>
      <c r="C26" s="718"/>
      <c r="D26" s="285">
        <f>SUM(D28+D30)</f>
        <v>0</v>
      </c>
      <c r="E26" s="285">
        <f>SUM(E28+E30)</f>
        <v>0</v>
      </c>
      <c r="F26" s="289"/>
      <c r="G26" s="682"/>
    </row>
    <row r="27" spans="1:7" ht="9.75" customHeight="1">
      <c r="A27" s="719" t="s">
        <v>730</v>
      </c>
      <c r="B27" s="721" t="s">
        <v>343</v>
      </c>
      <c r="C27" s="723" t="s">
        <v>633</v>
      </c>
      <c r="D27" s="88">
        <v>28356</v>
      </c>
      <c r="E27" s="88">
        <v>31471</v>
      </c>
      <c r="F27" s="288"/>
      <c r="G27" s="661"/>
    </row>
    <row r="28" spans="1:7" ht="9.75" customHeight="1">
      <c r="A28" s="720"/>
      <c r="B28" s="722"/>
      <c r="C28" s="724"/>
      <c r="D28" s="88"/>
      <c r="E28" s="88"/>
      <c r="F28" s="288"/>
      <c r="G28" s="662"/>
    </row>
    <row r="29" spans="1:7" ht="9.75">
      <c r="A29" s="723" t="s">
        <v>298</v>
      </c>
      <c r="B29" s="721" t="s">
        <v>344</v>
      </c>
      <c r="C29" s="723">
        <v>10</v>
      </c>
      <c r="D29" s="88">
        <v>5218</v>
      </c>
      <c r="E29" s="88">
        <v>6374</v>
      </c>
      <c r="F29" s="288"/>
      <c r="G29" s="661"/>
    </row>
    <row r="30" spans="1:7" ht="9.75">
      <c r="A30" s="725"/>
      <c r="B30" s="722"/>
      <c r="C30" s="724"/>
      <c r="D30" s="88"/>
      <c r="E30" s="88"/>
      <c r="F30" s="288"/>
      <c r="G30" s="662"/>
    </row>
    <row r="31" spans="1:7" ht="9.75">
      <c r="A31" s="713" t="s">
        <v>600</v>
      </c>
      <c r="B31" s="715" t="s">
        <v>375</v>
      </c>
      <c r="C31" s="717">
        <v>11</v>
      </c>
      <c r="D31" s="285">
        <v>48570</v>
      </c>
      <c r="E31" s="285">
        <v>48648</v>
      </c>
      <c r="F31" s="289"/>
      <c r="G31" s="681">
        <f>G15+G17-G25</f>
        <v>100000</v>
      </c>
    </row>
    <row r="32" spans="1:7" ht="9.75">
      <c r="A32" s="714"/>
      <c r="B32" s="716"/>
      <c r="C32" s="718"/>
      <c r="D32" s="285">
        <f>D16+D18-D26</f>
        <v>0</v>
      </c>
      <c r="E32" s="285">
        <f>E16+E18-E26</f>
        <v>0</v>
      </c>
      <c r="F32" s="289"/>
      <c r="G32" s="682"/>
    </row>
    <row r="33" spans="1:7" ht="9.75">
      <c r="A33" s="719" t="s">
        <v>473</v>
      </c>
      <c r="B33" s="721" t="s">
        <v>380</v>
      </c>
      <c r="C33" s="723">
        <v>12</v>
      </c>
      <c r="D33" s="290">
        <v>14330</v>
      </c>
      <c r="E33" s="290">
        <v>14888</v>
      </c>
      <c r="F33" s="289"/>
      <c r="G33" s="661">
        <v>36000</v>
      </c>
    </row>
    <row r="34" spans="1:7" ht="9.75">
      <c r="A34" s="720"/>
      <c r="B34" s="722"/>
      <c r="C34" s="724"/>
      <c r="D34" s="290"/>
      <c r="E34" s="290"/>
      <c r="F34" s="289"/>
      <c r="G34" s="662"/>
    </row>
    <row r="35" spans="1:7" ht="9.75">
      <c r="A35" s="719" t="s">
        <v>166</v>
      </c>
      <c r="B35" s="721" t="s">
        <v>345</v>
      </c>
      <c r="C35" s="723">
        <v>13</v>
      </c>
      <c r="D35" s="88">
        <v>10539</v>
      </c>
      <c r="E35" s="88">
        <v>10752</v>
      </c>
      <c r="F35" s="288"/>
      <c r="G35" s="661"/>
    </row>
    <row r="36" spans="1:7" ht="9.75">
      <c r="A36" s="720"/>
      <c r="B36" s="722"/>
      <c r="C36" s="724"/>
      <c r="D36" s="88"/>
      <c r="E36" s="88"/>
      <c r="F36" s="288"/>
      <c r="G36" s="662"/>
    </row>
    <row r="37" spans="1:7" ht="9.75">
      <c r="A37" s="723" t="s">
        <v>298</v>
      </c>
      <c r="B37" s="721" t="s">
        <v>346</v>
      </c>
      <c r="C37" s="723">
        <v>14</v>
      </c>
      <c r="D37" s="88"/>
      <c r="E37" s="88"/>
      <c r="F37" s="288"/>
      <c r="G37" s="661"/>
    </row>
    <row r="38" spans="1:7" ht="9.75">
      <c r="A38" s="725"/>
      <c r="B38" s="722"/>
      <c r="C38" s="724"/>
      <c r="D38" s="88"/>
      <c r="E38" s="88"/>
      <c r="F38" s="288"/>
      <c r="G38" s="662"/>
    </row>
    <row r="39" spans="1:7" ht="9.75">
      <c r="A39" s="723" t="s">
        <v>478</v>
      </c>
      <c r="B39" s="721" t="s">
        <v>786</v>
      </c>
      <c r="C39" s="723">
        <v>15</v>
      </c>
      <c r="D39" s="88">
        <v>3272</v>
      </c>
      <c r="E39" s="88">
        <v>3542</v>
      </c>
      <c r="F39" s="288"/>
      <c r="G39" s="661"/>
    </row>
    <row r="40" spans="1:7" ht="9.75">
      <c r="A40" s="725"/>
      <c r="B40" s="722"/>
      <c r="C40" s="724"/>
      <c r="D40" s="88"/>
      <c r="E40" s="88"/>
      <c r="F40" s="288"/>
      <c r="G40" s="662"/>
    </row>
    <row r="41" spans="1:7" ht="9.75">
      <c r="A41" s="723" t="s">
        <v>480</v>
      </c>
      <c r="B41" s="721" t="s">
        <v>347</v>
      </c>
      <c r="C41" s="723">
        <v>16</v>
      </c>
      <c r="D41" s="88">
        <v>519</v>
      </c>
      <c r="E41" s="88">
        <v>595</v>
      </c>
      <c r="F41" s="288"/>
      <c r="G41" s="661"/>
    </row>
    <row r="42" spans="1:7" ht="9.75">
      <c r="A42" s="725"/>
      <c r="B42" s="722"/>
      <c r="C42" s="724"/>
      <c r="D42" s="88"/>
      <c r="E42" s="88"/>
      <c r="F42" s="288"/>
      <c r="G42" s="662"/>
    </row>
    <row r="43" spans="1:7" ht="9.75">
      <c r="A43" s="719" t="s">
        <v>508</v>
      </c>
      <c r="B43" s="721" t="s">
        <v>348</v>
      </c>
      <c r="C43" s="723">
        <v>17</v>
      </c>
      <c r="D43" s="88">
        <v>1290</v>
      </c>
      <c r="E43" s="88">
        <v>1175</v>
      </c>
      <c r="F43" s="288"/>
      <c r="G43" s="661">
        <v>3000</v>
      </c>
    </row>
    <row r="44" spans="1:7" ht="9.75">
      <c r="A44" s="720"/>
      <c r="B44" s="722"/>
      <c r="C44" s="724"/>
      <c r="D44" s="88"/>
      <c r="E44" s="88"/>
      <c r="F44" s="288"/>
      <c r="G44" s="662"/>
    </row>
    <row r="45" spans="1:7" ht="9.75">
      <c r="A45" s="719" t="s">
        <v>639</v>
      </c>
      <c r="B45" s="721" t="s">
        <v>793</v>
      </c>
      <c r="C45" s="723">
        <v>18</v>
      </c>
      <c r="D45" s="88">
        <v>27928</v>
      </c>
      <c r="E45" s="88">
        <v>9290</v>
      </c>
      <c r="F45" s="288"/>
      <c r="G45" s="661">
        <v>55600</v>
      </c>
    </row>
    <row r="46" spans="1:7" ht="9.75">
      <c r="A46" s="720"/>
      <c r="B46" s="722"/>
      <c r="C46" s="724"/>
      <c r="D46" s="88"/>
      <c r="E46" s="88"/>
      <c r="F46" s="288"/>
      <c r="G46" s="662"/>
    </row>
    <row r="47" spans="1:7" ht="9.75">
      <c r="A47" s="723" t="s">
        <v>382</v>
      </c>
      <c r="B47" s="721" t="s">
        <v>349</v>
      </c>
      <c r="C47" s="723">
        <v>19</v>
      </c>
      <c r="D47" s="88">
        <v>900</v>
      </c>
      <c r="E47" s="88"/>
      <c r="F47" s="288"/>
      <c r="G47" s="661">
        <v>1000</v>
      </c>
    </row>
    <row r="48" spans="1:7" ht="9.75">
      <c r="A48" s="725"/>
      <c r="B48" s="722"/>
      <c r="C48" s="724"/>
      <c r="D48" s="88"/>
      <c r="E48" s="88"/>
      <c r="F48" s="288"/>
      <c r="G48" s="662"/>
    </row>
    <row r="49" spans="1:7" ht="9.75">
      <c r="A49" s="719" t="s">
        <v>640</v>
      </c>
      <c r="B49" s="721" t="s">
        <v>350</v>
      </c>
      <c r="C49" s="723">
        <v>20</v>
      </c>
      <c r="D49" s="88"/>
      <c r="E49" s="88"/>
      <c r="F49" s="288"/>
      <c r="G49" s="661"/>
    </row>
    <row r="50" spans="1:7" ht="9.75">
      <c r="A50" s="720"/>
      <c r="B50" s="722"/>
      <c r="C50" s="724"/>
      <c r="D50" s="88"/>
      <c r="E50" s="88"/>
      <c r="F50" s="288"/>
      <c r="G50" s="662"/>
    </row>
    <row r="51" spans="1:7" ht="9.75">
      <c r="A51" s="719" t="s">
        <v>641</v>
      </c>
      <c r="B51" s="721" t="s">
        <v>167</v>
      </c>
      <c r="C51" s="723" t="s">
        <v>168</v>
      </c>
      <c r="D51" s="88"/>
      <c r="E51" s="88"/>
      <c r="F51" s="288"/>
      <c r="G51" s="661">
        <v>1200</v>
      </c>
    </row>
    <row r="52" spans="1:7" ht="9.75">
      <c r="A52" s="720"/>
      <c r="B52" s="722"/>
      <c r="C52" s="724"/>
      <c r="D52" s="88"/>
      <c r="E52" s="88"/>
      <c r="F52" s="288"/>
      <c r="G52" s="662"/>
    </row>
    <row r="53" spans="1:7" ht="9.75">
      <c r="A53" s="723" t="s">
        <v>383</v>
      </c>
      <c r="B53" s="721" t="s">
        <v>351</v>
      </c>
      <c r="C53" s="723" t="s">
        <v>169</v>
      </c>
      <c r="D53" s="88">
        <v>2554</v>
      </c>
      <c r="E53" s="88">
        <v>451</v>
      </c>
      <c r="F53" s="288"/>
      <c r="G53" s="661">
        <v>2800</v>
      </c>
    </row>
    <row r="54" spans="1:7" ht="9.75">
      <c r="A54" s="725"/>
      <c r="B54" s="722"/>
      <c r="C54" s="724"/>
      <c r="D54" s="88"/>
      <c r="E54" s="88"/>
      <c r="F54" s="288"/>
      <c r="G54" s="662"/>
    </row>
    <row r="55" spans="1:7" ht="9.75" customHeight="1">
      <c r="A55" s="719" t="s">
        <v>642</v>
      </c>
      <c r="B55" s="721" t="s">
        <v>352</v>
      </c>
      <c r="C55" s="723" t="s">
        <v>170</v>
      </c>
      <c r="D55" s="88">
        <v>1749</v>
      </c>
      <c r="E55" s="88">
        <v>66</v>
      </c>
      <c r="F55" s="288"/>
      <c r="G55" s="661">
        <v>1800</v>
      </c>
    </row>
    <row r="56" spans="1:7" ht="9.75" customHeight="1">
      <c r="A56" s="720"/>
      <c r="B56" s="722"/>
      <c r="C56" s="724"/>
      <c r="D56" s="88"/>
      <c r="E56" s="88"/>
      <c r="F56" s="288"/>
      <c r="G56" s="662"/>
    </row>
    <row r="57" spans="1:7" ht="9.75" customHeight="1">
      <c r="A57" s="723" t="s">
        <v>668</v>
      </c>
      <c r="B57" s="721" t="s">
        <v>353</v>
      </c>
      <c r="C57" s="723" t="s">
        <v>171</v>
      </c>
      <c r="D57" s="88"/>
      <c r="E57" s="88"/>
      <c r="F57" s="288"/>
      <c r="G57" s="661"/>
    </row>
    <row r="58" spans="1:7" ht="9.75" customHeight="1">
      <c r="A58" s="725"/>
      <c r="B58" s="722"/>
      <c r="C58" s="724"/>
      <c r="D58" s="88"/>
      <c r="E58" s="88"/>
      <c r="F58" s="288"/>
      <c r="G58" s="662"/>
    </row>
    <row r="59" spans="1:7" ht="9.75">
      <c r="A59" s="719" t="s">
        <v>645</v>
      </c>
      <c r="B59" s="721" t="s">
        <v>604</v>
      </c>
      <c r="C59" s="723" t="s">
        <v>172</v>
      </c>
      <c r="D59" s="88"/>
      <c r="E59" s="88"/>
      <c r="F59" s="288"/>
      <c r="G59" s="661"/>
    </row>
    <row r="60" spans="1:7" ht="9.75">
      <c r="A60" s="720"/>
      <c r="B60" s="722"/>
      <c r="C60" s="724"/>
      <c r="D60" s="88"/>
      <c r="E60" s="88"/>
      <c r="F60" s="288"/>
      <c r="G60" s="662"/>
    </row>
    <row r="61" spans="1:7" ht="9.75">
      <c r="A61" s="713" t="s">
        <v>647</v>
      </c>
      <c r="B61" s="715" t="s">
        <v>376</v>
      </c>
      <c r="C61" s="717" t="s">
        <v>173</v>
      </c>
      <c r="D61" s="285">
        <v>6727</v>
      </c>
      <c r="E61" s="285">
        <v>23680</v>
      </c>
      <c r="F61" s="291"/>
      <c r="G61" s="681">
        <f>SUM(G31-G33-G43-G45+G47-G49-G51+G53-G55+(-G57)-(-G59))</f>
        <v>6200</v>
      </c>
    </row>
    <row r="62" spans="1:7" ht="9.75">
      <c r="A62" s="714"/>
      <c r="B62" s="716"/>
      <c r="C62" s="718"/>
      <c r="D62" s="285">
        <f>SUM(D32-D34-D44-D46+D48-D50-D52+D54-D56+(-D58)-(-D60))</f>
        <v>0</v>
      </c>
      <c r="E62" s="285">
        <f>SUM(E32-E34-E44-E46+E48-E50-E52+E54-E56+(-E58)-(-E60))</f>
        <v>0</v>
      </c>
      <c r="F62" s="291"/>
      <c r="G62" s="682"/>
    </row>
    <row r="63" spans="1:7" ht="9.75">
      <c r="A63" s="719" t="s">
        <v>384</v>
      </c>
      <c r="B63" s="721" t="s">
        <v>354</v>
      </c>
      <c r="C63" s="723" t="s">
        <v>174</v>
      </c>
      <c r="D63" s="88"/>
      <c r="E63" s="88"/>
      <c r="F63" s="288"/>
      <c r="G63" s="661"/>
    </row>
    <row r="64" spans="1:7" ht="9.75">
      <c r="A64" s="720"/>
      <c r="B64" s="722"/>
      <c r="C64" s="724"/>
      <c r="D64" s="88"/>
      <c r="E64" s="88"/>
      <c r="F64" s="288"/>
      <c r="G64" s="662"/>
    </row>
    <row r="65" spans="1:7" ht="9.75">
      <c r="A65" s="719" t="s">
        <v>646</v>
      </c>
      <c r="B65" s="721" t="s">
        <v>355</v>
      </c>
      <c r="C65" s="723" t="s">
        <v>175</v>
      </c>
      <c r="D65" s="88"/>
      <c r="E65" s="88"/>
      <c r="F65" s="288"/>
      <c r="G65" s="661"/>
    </row>
    <row r="66" spans="1:7" ht="9.75">
      <c r="A66" s="720"/>
      <c r="B66" s="722"/>
      <c r="C66" s="724"/>
      <c r="D66" s="88"/>
      <c r="E66" s="88"/>
      <c r="F66" s="288"/>
      <c r="G66" s="662"/>
    </row>
    <row r="67" spans="1:7" ht="9.75">
      <c r="A67" s="723" t="s">
        <v>385</v>
      </c>
      <c r="B67" s="721" t="s">
        <v>377</v>
      </c>
      <c r="C67" s="723" t="s">
        <v>176</v>
      </c>
      <c r="D67" s="287">
        <f>SUM(D69+D71+D73)</f>
        <v>0</v>
      </c>
      <c r="E67" s="287">
        <f>SUM(E69+E71+E73)</f>
        <v>0</v>
      </c>
      <c r="F67" s="288"/>
      <c r="G67" s="681">
        <f>SUM(G69+G71+G73)</f>
        <v>0</v>
      </c>
    </row>
    <row r="68" spans="1:7" ht="9.75">
      <c r="A68" s="725"/>
      <c r="B68" s="722"/>
      <c r="C68" s="724"/>
      <c r="D68" s="287">
        <f>SUM(D70+D72+D74)</f>
        <v>0</v>
      </c>
      <c r="E68" s="287">
        <f>SUM(E70+E72+E74)</f>
        <v>0</v>
      </c>
      <c r="F68" s="288"/>
      <c r="G68" s="682"/>
    </row>
    <row r="69" spans="1:7" ht="9.75">
      <c r="A69" s="723" t="s">
        <v>789</v>
      </c>
      <c r="B69" s="721" t="s">
        <v>787</v>
      </c>
      <c r="C69" s="723" t="s">
        <v>177</v>
      </c>
      <c r="D69" s="88"/>
      <c r="E69" s="88"/>
      <c r="F69" s="292"/>
      <c r="G69" s="661"/>
    </row>
    <row r="70" spans="1:7" ht="9.75">
      <c r="A70" s="725"/>
      <c r="B70" s="722"/>
      <c r="C70" s="724"/>
      <c r="D70" s="88"/>
      <c r="E70" s="88"/>
      <c r="F70" s="292"/>
      <c r="G70" s="662"/>
    </row>
    <row r="71" spans="1:7" ht="9.75">
      <c r="A71" s="723" t="s">
        <v>298</v>
      </c>
      <c r="B71" s="721" t="s">
        <v>356</v>
      </c>
      <c r="C71" s="723" t="s">
        <v>178</v>
      </c>
      <c r="D71" s="88"/>
      <c r="E71" s="88"/>
      <c r="F71" s="288"/>
      <c r="G71" s="661"/>
    </row>
    <row r="72" spans="1:7" ht="9.75">
      <c r="A72" s="725"/>
      <c r="B72" s="722"/>
      <c r="C72" s="724"/>
      <c r="D72" s="88"/>
      <c r="E72" s="88"/>
      <c r="F72" s="288"/>
      <c r="G72" s="662"/>
    </row>
    <row r="73" spans="1:7" ht="9.75">
      <c r="A73" s="723" t="s">
        <v>478</v>
      </c>
      <c r="B73" s="721" t="s">
        <v>357</v>
      </c>
      <c r="C73" s="723" t="s">
        <v>179</v>
      </c>
      <c r="D73" s="88"/>
      <c r="E73" s="88"/>
      <c r="F73" s="288"/>
      <c r="G73" s="661"/>
    </row>
    <row r="74" spans="1:7" ht="9.75">
      <c r="A74" s="725"/>
      <c r="B74" s="722"/>
      <c r="C74" s="724"/>
      <c r="D74" s="88"/>
      <c r="E74" s="88"/>
      <c r="F74" s="288"/>
      <c r="G74" s="662"/>
    </row>
    <row r="75" spans="1:7" ht="9.75">
      <c r="A75" s="723" t="s">
        <v>790</v>
      </c>
      <c r="B75" s="721" t="s">
        <v>358</v>
      </c>
      <c r="C75" s="723" t="s">
        <v>180</v>
      </c>
      <c r="D75" s="88"/>
      <c r="E75" s="88"/>
      <c r="F75" s="292"/>
      <c r="G75" s="661"/>
    </row>
    <row r="76" spans="1:7" ht="9.75">
      <c r="A76" s="725"/>
      <c r="B76" s="722"/>
      <c r="C76" s="724"/>
      <c r="D76" s="88"/>
      <c r="E76" s="88"/>
      <c r="F76" s="292"/>
      <c r="G76" s="662"/>
    </row>
    <row r="77" spans="1:7" ht="9.75">
      <c r="A77" s="726" t="s">
        <v>648</v>
      </c>
      <c r="B77" s="721" t="s">
        <v>359</v>
      </c>
      <c r="C77" s="723" t="s">
        <v>181</v>
      </c>
      <c r="D77" s="88"/>
      <c r="E77" s="88"/>
      <c r="F77" s="288"/>
      <c r="G77" s="661"/>
    </row>
    <row r="78" spans="1:7" ht="9.75">
      <c r="A78" s="727"/>
      <c r="B78" s="722"/>
      <c r="C78" s="724"/>
      <c r="D78" s="88"/>
      <c r="E78" s="88"/>
      <c r="F78" s="288"/>
      <c r="G78" s="662"/>
    </row>
    <row r="79" spans="1:7" ht="9.75">
      <c r="A79" s="723" t="s">
        <v>649</v>
      </c>
      <c r="B79" s="721" t="s">
        <v>360</v>
      </c>
      <c r="C79" s="723" t="s">
        <v>182</v>
      </c>
      <c r="D79" s="88"/>
      <c r="E79" s="88"/>
      <c r="F79" s="288"/>
      <c r="G79" s="661"/>
    </row>
    <row r="80" spans="1:7" ht="9.75">
      <c r="A80" s="725"/>
      <c r="B80" s="722"/>
      <c r="C80" s="724"/>
      <c r="D80" s="88"/>
      <c r="E80" s="88"/>
      <c r="F80" s="288"/>
      <c r="G80" s="662"/>
    </row>
    <row r="81" spans="1:7" ht="9.75">
      <c r="A81" s="726" t="s">
        <v>650</v>
      </c>
      <c r="B81" s="721" t="s">
        <v>791</v>
      </c>
      <c r="C81" s="723" t="s">
        <v>183</v>
      </c>
      <c r="D81" s="88"/>
      <c r="E81" s="88"/>
      <c r="F81" s="288"/>
      <c r="G81" s="661"/>
    </row>
    <row r="82" spans="1:7" ht="9.75">
      <c r="A82" s="727"/>
      <c r="B82" s="722"/>
      <c r="C82" s="724"/>
      <c r="D82" s="88"/>
      <c r="E82" s="88"/>
      <c r="F82" s="288"/>
      <c r="G82" s="662"/>
    </row>
    <row r="83" spans="1:7" ht="9.75">
      <c r="A83" s="726" t="s">
        <v>651</v>
      </c>
      <c r="B83" s="721" t="s">
        <v>792</v>
      </c>
      <c r="C83" s="723" t="s">
        <v>794</v>
      </c>
      <c r="D83" s="88"/>
      <c r="E83" s="88"/>
      <c r="F83" s="288"/>
      <c r="G83" s="661"/>
    </row>
    <row r="84" spans="1:7" ht="9.75">
      <c r="A84" s="727"/>
      <c r="B84" s="722"/>
      <c r="C84" s="724"/>
      <c r="D84" s="88"/>
      <c r="E84" s="88"/>
      <c r="F84" s="288"/>
      <c r="G84" s="662"/>
    </row>
    <row r="85" spans="1:7" ht="9.75">
      <c r="A85" s="723" t="s">
        <v>386</v>
      </c>
      <c r="B85" s="721" t="s">
        <v>361</v>
      </c>
      <c r="C85" s="723" t="s">
        <v>795</v>
      </c>
      <c r="D85" s="88">
        <v>52</v>
      </c>
      <c r="E85" s="88">
        <v>191</v>
      </c>
      <c r="F85" s="288"/>
      <c r="G85" s="661">
        <v>100</v>
      </c>
    </row>
    <row r="86" spans="1:7" ht="9.75">
      <c r="A86" s="725"/>
      <c r="B86" s="722"/>
      <c r="C86" s="724"/>
      <c r="D86" s="88"/>
      <c r="E86" s="88"/>
      <c r="F86" s="288"/>
      <c r="G86" s="662"/>
    </row>
    <row r="87" spans="1:7" ht="9.75">
      <c r="A87" s="726" t="s">
        <v>652</v>
      </c>
      <c r="B87" s="721" t="s">
        <v>362</v>
      </c>
      <c r="C87" s="723" t="s">
        <v>796</v>
      </c>
      <c r="D87" s="88">
        <v>2261</v>
      </c>
      <c r="E87" s="88">
        <v>2600</v>
      </c>
      <c r="F87" s="288"/>
      <c r="G87" s="661">
        <v>4200</v>
      </c>
    </row>
    <row r="88" spans="1:7" ht="9.75">
      <c r="A88" s="727"/>
      <c r="B88" s="722"/>
      <c r="C88" s="724"/>
      <c r="D88" s="88"/>
      <c r="E88" s="88"/>
      <c r="F88" s="288"/>
      <c r="G88" s="662"/>
    </row>
    <row r="89" spans="1:7" ht="9.75">
      <c r="A89" s="723" t="s">
        <v>387</v>
      </c>
      <c r="B89" s="721" t="s">
        <v>363</v>
      </c>
      <c r="C89" s="723" t="s">
        <v>797</v>
      </c>
      <c r="D89" s="88"/>
      <c r="E89" s="88"/>
      <c r="F89" s="288"/>
      <c r="G89" s="661"/>
    </row>
    <row r="90" spans="1:7" ht="9.75">
      <c r="A90" s="725"/>
      <c r="B90" s="722"/>
      <c r="C90" s="724"/>
      <c r="D90" s="88"/>
      <c r="E90" s="88"/>
      <c r="F90" s="288"/>
      <c r="G90" s="662"/>
    </row>
    <row r="91" spans="1:7" ht="9.75">
      <c r="A91" s="726" t="s">
        <v>653</v>
      </c>
      <c r="B91" s="721" t="s">
        <v>364</v>
      </c>
      <c r="C91" s="723" t="s">
        <v>798</v>
      </c>
      <c r="D91" s="88"/>
      <c r="E91" s="88"/>
      <c r="F91" s="288"/>
      <c r="G91" s="661"/>
    </row>
    <row r="92" spans="1:7" ht="9.75">
      <c r="A92" s="727"/>
      <c r="B92" s="722"/>
      <c r="C92" s="724"/>
      <c r="D92" s="88"/>
      <c r="E92" s="88"/>
      <c r="F92" s="288"/>
      <c r="G92" s="662"/>
    </row>
    <row r="93" spans="1:7" ht="9.75">
      <c r="A93" s="723" t="s">
        <v>388</v>
      </c>
      <c r="B93" s="721" t="s">
        <v>365</v>
      </c>
      <c r="C93" s="723" t="s">
        <v>799</v>
      </c>
      <c r="D93" s="88"/>
      <c r="E93" s="88">
        <v>660</v>
      </c>
      <c r="F93" s="288"/>
      <c r="G93" s="661"/>
    </row>
    <row r="94" spans="1:7" ht="9.75">
      <c r="A94" s="725"/>
      <c r="B94" s="722"/>
      <c r="C94" s="724"/>
      <c r="D94" s="88"/>
      <c r="E94" s="88"/>
      <c r="F94" s="288"/>
      <c r="G94" s="662"/>
    </row>
    <row r="95" spans="1:7" ht="9.75">
      <c r="A95" s="726" t="s">
        <v>654</v>
      </c>
      <c r="B95" s="721" t="s">
        <v>366</v>
      </c>
      <c r="C95" s="723" t="s">
        <v>800</v>
      </c>
      <c r="D95" s="88">
        <v>467</v>
      </c>
      <c r="E95" s="88">
        <v>2109</v>
      </c>
      <c r="F95" s="288"/>
      <c r="G95" s="661">
        <v>800</v>
      </c>
    </row>
    <row r="96" spans="1:7" ht="9.75">
      <c r="A96" s="727"/>
      <c r="B96" s="722"/>
      <c r="C96" s="724"/>
      <c r="D96" s="88"/>
      <c r="E96" s="88"/>
      <c r="F96" s="288"/>
      <c r="G96" s="662"/>
    </row>
    <row r="97" spans="1:7" ht="9.75">
      <c r="A97" s="723" t="s">
        <v>389</v>
      </c>
      <c r="B97" s="721" t="s">
        <v>367</v>
      </c>
      <c r="C97" s="723" t="s">
        <v>801</v>
      </c>
      <c r="D97" s="88"/>
      <c r="E97" s="88"/>
      <c r="F97" s="288"/>
      <c r="G97" s="661"/>
    </row>
    <row r="98" spans="1:7" ht="9.75">
      <c r="A98" s="725"/>
      <c r="B98" s="722"/>
      <c r="C98" s="724"/>
      <c r="D98" s="88"/>
      <c r="E98" s="88"/>
      <c r="F98" s="288"/>
      <c r="G98" s="662"/>
    </row>
    <row r="99" spans="1:7" ht="9.75">
      <c r="A99" s="726" t="s">
        <v>655</v>
      </c>
      <c r="B99" s="721" t="s">
        <v>368</v>
      </c>
      <c r="C99" s="723" t="s">
        <v>802</v>
      </c>
      <c r="D99" s="88"/>
      <c r="E99" s="88"/>
      <c r="F99" s="288"/>
      <c r="G99" s="661"/>
    </row>
    <row r="100" spans="1:7" ht="9.75">
      <c r="A100" s="727"/>
      <c r="B100" s="722"/>
      <c r="C100" s="724"/>
      <c r="D100" s="88"/>
      <c r="E100" s="88"/>
      <c r="F100" s="288"/>
      <c r="G100" s="662"/>
    </row>
    <row r="101" spans="1:7" ht="9.75">
      <c r="A101" s="713" t="s">
        <v>647</v>
      </c>
      <c r="B101" s="715" t="s">
        <v>605</v>
      </c>
      <c r="C101" s="717" t="s">
        <v>803</v>
      </c>
      <c r="D101" s="285">
        <v>-2676</v>
      </c>
      <c r="E101" s="285">
        <v>-3859</v>
      </c>
      <c r="F101" s="289"/>
      <c r="G101" s="681">
        <f>SUM(G63-G65+G67+G75-G77+G79-G81-G83+G85-G87+G89-G91+G93-G95+(-G97)-(-G99))</f>
        <v>-4900</v>
      </c>
    </row>
    <row r="102" spans="1:7" ht="9.75">
      <c r="A102" s="714"/>
      <c r="B102" s="716"/>
      <c r="C102" s="718"/>
      <c r="D102" s="285">
        <f>SUM(D64-D66+D68+D76-D78+D80-D82-D84+D86-D88+D90-D92+D94-D96+(-D98)-(-D100))</f>
        <v>0</v>
      </c>
      <c r="E102" s="285">
        <f>SUM(E64-E66+E68+E76-E78+E80-E82-E84+E86-E88+E90-E92+E94-E96+(-E98)-(-E100))</f>
        <v>0</v>
      </c>
      <c r="F102" s="289"/>
      <c r="G102" s="682"/>
    </row>
    <row r="103" spans="1:7" ht="9.75">
      <c r="A103" s="713" t="s">
        <v>664</v>
      </c>
      <c r="B103" s="715" t="s">
        <v>184</v>
      </c>
      <c r="C103" s="717" t="s">
        <v>804</v>
      </c>
      <c r="D103" s="285">
        <v>4051</v>
      </c>
      <c r="E103" s="285">
        <v>19821</v>
      </c>
      <c r="F103" s="289">
        <f aca="true" t="shared" si="0" ref="E103:G104">SUM(F61+F101)</f>
        <v>0</v>
      </c>
      <c r="G103" s="681">
        <f t="shared" si="0"/>
        <v>1300</v>
      </c>
    </row>
    <row r="104" spans="1:7" ht="9.75">
      <c r="A104" s="714"/>
      <c r="B104" s="716"/>
      <c r="C104" s="718"/>
      <c r="D104" s="285">
        <f>SUM(D62+D102)</f>
        <v>0</v>
      </c>
      <c r="E104" s="285">
        <f t="shared" si="0"/>
        <v>0</v>
      </c>
      <c r="F104" s="289">
        <f t="shared" si="0"/>
        <v>0</v>
      </c>
      <c r="G104" s="682"/>
    </row>
    <row r="105" spans="1:7" ht="9.75">
      <c r="A105" s="726" t="s">
        <v>657</v>
      </c>
      <c r="B105" s="721" t="s">
        <v>378</v>
      </c>
      <c r="C105" s="723" t="s">
        <v>805</v>
      </c>
      <c r="D105" s="287">
        <v>10</v>
      </c>
      <c r="E105" s="287">
        <v>17</v>
      </c>
      <c r="F105" s="292"/>
      <c r="G105" s="681">
        <f>SUM(G107:G109)</f>
        <v>10</v>
      </c>
    </row>
    <row r="106" spans="1:7" ht="9.75">
      <c r="A106" s="727"/>
      <c r="B106" s="722"/>
      <c r="C106" s="724"/>
      <c r="D106" s="287">
        <f>SUM(D108:D110)</f>
        <v>0</v>
      </c>
      <c r="E106" s="287">
        <f>SUM(E108:E110)</f>
        <v>0</v>
      </c>
      <c r="F106" s="292"/>
      <c r="G106" s="682"/>
    </row>
    <row r="107" spans="1:7" ht="9.75">
      <c r="A107" s="726" t="s">
        <v>185</v>
      </c>
      <c r="B107" s="721" t="s">
        <v>606</v>
      </c>
      <c r="C107" s="723" t="s">
        <v>806</v>
      </c>
      <c r="D107" s="88">
        <v>10</v>
      </c>
      <c r="E107" s="88">
        <v>17</v>
      </c>
      <c r="F107" s="288"/>
      <c r="G107" s="661">
        <v>10</v>
      </c>
    </row>
    <row r="108" spans="1:7" ht="9.75">
      <c r="A108" s="727"/>
      <c r="B108" s="722"/>
      <c r="C108" s="724"/>
      <c r="D108" s="88"/>
      <c r="E108" s="88"/>
      <c r="F108" s="288"/>
      <c r="G108" s="662"/>
    </row>
    <row r="109" spans="1:7" ht="9.75">
      <c r="A109" s="723" t="s">
        <v>298</v>
      </c>
      <c r="B109" s="721" t="s">
        <v>607</v>
      </c>
      <c r="C109" s="723" t="s">
        <v>656</v>
      </c>
      <c r="D109" s="88"/>
      <c r="E109" s="88"/>
      <c r="F109" s="288"/>
      <c r="G109" s="661"/>
    </row>
    <row r="110" spans="1:7" ht="9.75">
      <c r="A110" s="724"/>
      <c r="B110" s="722"/>
      <c r="C110" s="724"/>
      <c r="D110" s="88"/>
      <c r="E110" s="88"/>
      <c r="F110" s="288"/>
      <c r="G110" s="662"/>
    </row>
    <row r="111" spans="1:7" ht="9.75">
      <c r="A111" s="713" t="s">
        <v>664</v>
      </c>
      <c r="B111" s="715" t="s">
        <v>186</v>
      </c>
      <c r="C111" s="717" t="s">
        <v>658</v>
      </c>
      <c r="D111" s="285">
        <v>4041</v>
      </c>
      <c r="E111" s="285">
        <v>19804</v>
      </c>
      <c r="F111" s="288">
        <f aca="true" t="shared" si="1" ref="E111:G112">F103-F105</f>
        <v>0</v>
      </c>
      <c r="G111" s="681">
        <f t="shared" si="1"/>
        <v>1290</v>
      </c>
    </row>
    <row r="112" spans="1:7" ht="9.75">
      <c r="A112" s="714"/>
      <c r="B112" s="716"/>
      <c r="C112" s="718"/>
      <c r="D112" s="285">
        <f>D104-D106</f>
        <v>0</v>
      </c>
      <c r="E112" s="285">
        <f t="shared" si="1"/>
        <v>0</v>
      </c>
      <c r="F112" s="288">
        <f t="shared" si="1"/>
        <v>0</v>
      </c>
      <c r="G112" s="682"/>
    </row>
    <row r="113" spans="1:7" ht="9.75">
      <c r="A113" s="723" t="s">
        <v>390</v>
      </c>
      <c r="B113" s="721" t="s">
        <v>369</v>
      </c>
      <c r="C113" s="723" t="s">
        <v>659</v>
      </c>
      <c r="D113" s="88"/>
      <c r="E113" s="88"/>
      <c r="F113" s="288"/>
      <c r="G113" s="661"/>
    </row>
    <row r="114" spans="1:7" ht="9.75">
      <c r="A114" s="725"/>
      <c r="B114" s="722"/>
      <c r="C114" s="724"/>
      <c r="D114" s="88"/>
      <c r="E114" s="88"/>
      <c r="F114" s="288"/>
      <c r="G114" s="662"/>
    </row>
    <row r="115" spans="1:8" ht="9.75">
      <c r="A115" s="719" t="s">
        <v>660</v>
      </c>
      <c r="B115" s="721" t="s">
        <v>370</v>
      </c>
      <c r="C115" s="723" t="s">
        <v>661</v>
      </c>
      <c r="D115" s="88"/>
      <c r="E115" s="88"/>
      <c r="F115" s="288"/>
      <c r="G115" s="710"/>
      <c r="H115" s="295"/>
    </row>
    <row r="116" spans="1:8" ht="9.75">
      <c r="A116" s="720"/>
      <c r="B116" s="722"/>
      <c r="C116" s="724"/>
      <c r="D116" s="88"/>
      <c r="E116" s="88"/>
      <c r="F116" s="288"/>
      <c r="G116" s="710"/>
      <c r="H116" s="709"/>
    </row>
    <row r="117" spans="1:8" ht="9.75">
      <c r="A117" s="713" t="s">
        <v>647</v>
      </c>
      <c r="B117" s="715" t="s">
        <v>188</v>
      </c>
      <c r="C117" s="717" t="s">
        <v>662</v>
      </c>
      <c r="D117" s="285">
        <f>SUM(D113-D115)</f>
        <v>0</v>
      </c>
      <c r="E117" s="285">
        <f>SUM(E113-E115)</f>
        <v>0</v>
      </c>
      <c r="F117" s="288"/>
      <c r="G117" s="708">
        <f>SUM(G113-G115)</f>
        <v>0</v>
      </c>
      <c r="H117" s="709"/>
    </row>
    <row r="118" spans="1:8" ht="9.75">
      <c r="A118" s="714"/>
      <c r="B118" s="716"/>
      <c r="C118" s="718"/>
      <c r="D118" s="285">
        <f>SUM(D114-D116)</f>
        <v>0</v>
      </c>
      <c r="E118" s="285">
        <f>SUM(E114-E116)</f>
        <v>0</v>
      </c>
      <c r="F118" s="288"/>
      <c r="G118" s="708"/>
      <c r="H118" s="709"/>
    </row>
    <row r="119" spans="1:8" ht="9.75">
      <c r="A119" s="719" t="s">
        <v>667</v>
      </c>
      <c r="B119" s="721" t="s">
        <v>379</v>
      </c>
      <c r="C119" s="723" t="s">
        <v>663</v>
      </c>
      <c r="D119" s="285">
        <f>SUM(D121+D123)</f>
        <v>0</v>
      </c>
      <c r="E119" s="285">
        <f>SUM(E121+E123)</f>
        <v>0</v>
      </c>
      <c r="F119" s="289"/>
      <c r="G119" s="708">
        <f>SUM(G121+G123)</f>
        <v>0</v>
      </c>
      <c r="H119" s="709"/>
    </row>
    <row r="120" spans="1:7" ht="9.75">
      <c r="A120" s="720"/>
      <c r="B120" s="722"/>
      <c r="C120" s="724"/>
      <c r="D120" s="285">
        <f>SUM(D122+D124)</f>
        <v>0</v>
      </c>
      <c r="E120" s="285">
        <f>SUM(E122+E124)</f>
        <v>0</v>
      </c>
      <c r="F120" s="289"/>
      <c r="G120" s="708"/>
    </row>
    <row r="121" spans="1:7" ht="9.75">
      <c r="A121" s="719" t="s">
        <v>189</v>
      </c>
      <c r="B121" s="721" t="s">
        <v>606</v>
      </c>
      <c r="C121" s="723" t="s">
        <v>665</v>
      </c>
      <c r="D121" s="88"/>
      <c r="E121" s="88"/>
      <c r="F121" s="288"/>
      <c r="G121" s="661"/>
    </row>
    <row r="122" spans="1:7" ht="9.75">
      <c r="A122" s="720"/>
      <c r="B122" s="722"/>
      <c r="C122" s="724"/>
      <c r="D122" s="88"/>
      <c r="E122" s="88"/>
      <c r="F122" s="288"/>
      <c r="G122" s="662"/>
    </row>
    <row r="123" spans="1:7" ht="9.75">
      <c r="A123" s="723" t="s">
        <v>298</v>
      </c>
      <c r="B123" s="721" t="s">
        <v>607</v>
      </c>
      <c r="C123" s="723" t="s">
        <v>666</v>
      </c>
      <c r="D123" s="88"/>
      <c r="E123" s="88"/>
      <c r="F123" s="288"/>
      <c r="G123" s="661"/>
    </row>
    <row r="124" spans="1:7" ht="9.75">
      <c r="A124" s="725"/>
      <c r="B124" s="722"/>
      <c r="C124" s="724"/>
      <c r="D124" s="88"/>
      <c r="E124" s="88"/>
      <c r="F124" s="288"/>
      <c r="G124" s="662"/>
    </row>
    <row r="125" spans="1:7" ht="9.75">
      <c r="A125" s="713" t="s">
        <v>647</v>
      </c>
      <c r="B125" s="715" t="s">
        <v>190</v>
      </c>
      <c r="C125" s="717" t="s">
        <v>191</v>
      </c>
      <c r="D125" s="287">
        <f>D117-D119</f>
        <v>0</v>
      </c>
      <c r="E125" s="287">
        <f>E117-E119</f>
        <v>0</v>
      </c>
      <c r="F125" s="292"/>
      <c r="G125" s="708">
        <f>G117-G119</f>
        <v>0</v>
      </c>
    </row>
    <row r="126" spans="1:7" ht="9.75">
      <c r="A126" s="714"/>
      <c r="B126" s="716"/>
      <c r="C126" s="718"/>
      <c r="D126" s="287">
        <f>D118-D120</f>
        <v>0</v>
      </c>
      <c r="E126" s="287">
        <f>E118-E120</f>
        <v>0</v>
      </c>
      <c r="F126" s="292"/>
      <c r="G126" s="708"/>
    </row>
    <row r="127" spans="1:7" ht="9.75">
      <c r="A127" s="713" t="s">
        <v>669</v>
      </c>
      <c r="B127" s="715" t="s">
        <v>193</v>
      </c>
      <c r="C127" s="717" t="s">
        <v>192</v>
      </c>
      <c r="D127" s="287">
        <f>D103+D117</f>
        <v>4051</v>
      </c>
      <c r="E127" s="287">
        <f>E103+E117</f>
        <v>19821</v>
      </c>
      <c r="F127" s="292"/>
      <c r="G127" s="708">
        <f>G103+G117</f>
        <v>1300</v>
      </c>
    </row>
    <row r="128" spans="1:7" ht="9.75">
      <c r="A128" s="714"/>
      <c r="B128" s="716"/>
      <c r="C128" s="718"/>
      <c r="D128" s="287">
        <f>D104+D118</f>
        <v>0</v>
      </c>
      <c r="E128" s="287">
        <f>E104+E118</f>
        <v>0</v>
      </c>
      <c r="F128" s="292"/>
      <c r="G128" s="708"/>
    </row>
    <row r="129" spans="1:7" ht="9.75">
      <c r="A129" s="719" t="s">
        <v>668</v>
      </c>
      <c r="B129" s="721" t="s">
        <v>371</v>
      </c>
      <c r="C129" s="723" t="s">
        <v>194</v>
      </c>
      <c r="D129" s="88"/>
      <c r="E129" s="88"/>
      <c r="F129" s="288"/>
      <c r="G129" s="661"/>
    </row>
    <row r="130" spans="1:7" ht="9.75">
      <c r="A130" s="720"/>
      <c r="B130" s="722"/>
      <c r="C130" s="724"/>
      <c r="D130" s="88"/>
      <c r="E130" s="88"/>
      <c r="F130" s="288"/>
      <c r="G130" s="662"/>
    </row>
    <row r="131" spans="1:7" ht="9.75">
      <c r="A131" s="713" t="s">
        <v>669</v>
      </c>
      <c r="B131" s="715" t="s">
        <v>144</v>
      </c>
      <c r="C131" s="717" t="s">
        <v>529</v>
      </c>
      <c r="D131" s="287">
        <f>D111+D125-D129</f>
        <v>4041</v>
      </c>
      <c r="E131" s="287">
        <f>E111+E125-E129</f>
        <v>19804</v>
      </c>
      <c r="F131" s="292"/>
      <c r="G131" s="708">
        <f>G111+G125-G129</f>
        <v>1290</v>
      </c>
    </row>
    <row r="132" spans="1:7" ht="9.75">
      <c r="A132" s="714"/>
      <c r="B132" s="716"/>
      <c r="C132" s="718"/>
      <c r="D132" s="287">
        <f>D112+D126-D130</f>
        <v>0</v>
      </c>
      <c r="E132" s="287">
        <f>E112+E126-E130</f>
        <v>0</v>
      </c>
      <c r="F132" s="292"/>
      <c r="G132" s="708"/>
    </row>
  </sheetData>
  <sheetProtection password="9F76" sheet="1" objects="1" scenarios="1" formatCells="0" formatColumns="0" formatRows="0"/>
  <mergeCells count="261">
    <mergeCell ref="G7:G8"/>
    <mergeCell ref="D7:E7"/>
    <mergeCell ref="B21:B22"/>
    <mergeCell ref="A21:A22"/>
    <mergeCell ref="C21:C22"/>
    <mergeCell ref="A11:A12"/>
    <mergeCell ref="B11:B12"/>
    <mergeCell ref="C11:C12"/>
    <mergeCell ref="B7:B10"/>
    <mergeCell ref="A7:A10"/>
    <mergeCell ref="A1:G1"/>
    <mergeCell ref="A4:B4"/>
    <mergeCell ref="C4:G4"/>
    <mergeCell ref="A5:B5"/>
    <mergeCell ref="C5:G5"/>
    <mergeCell ref="A3:B3"/>
    <mergeCell ref="C3:G3"/>
    <mergeCell ref="A2:B2"/>
    <mergeCell ref="C2:G2"/>
    <mergeCell ref="C7:C10"/>
    <mergeCell ref="A13:A14"/>
    <mergeCell ref="B13:B14"/>
    <mergeCell ref="C13:C14"/>
    <mergeCell ref="A15:A16"/>
    <mergeCell ref="B15:B16"/>
    <mergeCell ref="C15:C16"/>
    <mergeCell ref="A17:A18"/>
    <mergeCell ref="B17:B18"/>
    <mergeCell ref="C17:C18"/>
    <mergeCell ref="B19:B20"/>
    <mergeCell ref="C19:C20"/>
    <mergeCell ref="A19:A20"/>
    <mergeCell ref="A23:A24"/>
    <mergeCell ref="B23:B24"/>
    <mergeCell ref="C23:C24"/>
    <mergeCell ref="A25:A26"/>
    <mergeCell ref="B25:B26"/>
    <mergeCell ref="C25:C26"/>
    <mergeCell ref="B27:B28"/>
    <mergeCell ref="A27:A28"/>
    <mergeCell ref="C27:C28"/>
    <mergeCell ref="A29:A30"/>
    <mergeCell ref="B29:B30"/>
    <mergeCell ref="C29:C30"/>
    <mergeCell ref="A31:A32"/>
    <mergeCell ref="B31:B32"/>
    <mergeCell ref="C31:C32"/>
    <mergeCell ref="A33:A34"/>
    <mergeCell ref="B33:B34"/>
    <mergeCell ref="C33:C34"/>
    <mergeCell ref="A35:A36"/>
    <mergeCell ref="B35:B36"/>
    <mergeCell ref="C35:C36"/>
    <mergeCell ref="A37:A38"/>
    <mergeCell ref="B37:B38"/>
    <mergeCell ref="C37:C38"/>
    <mergeCell ref="A39:A40"/>
    <mergeCell ref="B39:B40"/>
    <mergeCell ref="C39:C40"/>
    <mergeCell ref="A41:A42"/>
    <mergeCell ref="B41:B42"/>
    <mergeCell ref="C41:C42"/>
    <mergeCell ref="A43:A44"/>
    <mergeCell ref="B43:B44"/>
    <mergeCell ref="C43:C44"/>
    <mergeCell ref="A45:A46"/>
    <mergeCell ref="B45:B46"/>
    <mergeCell ref="C45:C46"/>
    <mergeCell ref="A47:A48"/>
    <mergeCell ref="B47:B48"/>
    <mergeCell ref="C47:C48"/>
    <mergeCell ref="A49:A50"/>
    <mergeCell ref="B49:B50"/>
    <mergeCell ref="C49:C50"/>
    <mergeCell ref="B59:B60"/>
    <mergeCell ref="C59:C60"/>
    <mergeCell ref="A53:A54"/>
    <mergeCell ref="B53:B54"/>
    <mergeCell ref="C53:C54"/>
    <mergeCell ref="A55:A56"/>
    <mergeCell ref="B55:B56"/>
    <mergeCell ref="C55:C56"/>
    <mergeCell ref="A51:A52"/>
    <mergeCell ref="B51:B52"/>
    <mergeCell ref="C51:C52"/>
    <mergeCell ref="A61:A62"/>
    <mergeCell ref="B61:B62"/>
    <mergeCell ref="C61:C62"/>
    <mergeCell ref="A57:A58"/>
    <mergeCell ref="B57:B58"/>
    <mergeCell ref="C57:C58"/>
    <mergeCell ref="A59:A60"/>
    <mergeCell ref="A63:A64"/>
    <mergeCell ref="B63:B64"/>
    <mergeCell ref="C63:C64"/>
    <mergeCell ref="A65:A66"/>
    <mergeCell ref="B65:B66"/>
    <mergeCell ref="C65:C66"/>
    <mergeCell ref="A67:A68"/>
    <mergeCell ref="B67:B68"/>
    <mergeCell ref="C67:C68"/>
    <mergeCell ref="A69:A70"/>
    <mergeCell ref="B69:B70"/>
    <mergeCell ref="C69:C70"/>
    <mergeCell ref="A71:A72"/>
    <mergeCell ref="B71:B72"/>
    <mergeCell ref="C71:C72"/>
    <mergeCell ref="A73:A74"/>
    <mergeCell ref="B73:B74"/>
    <mergeCell ref="C73:C74"/>
    <mergeCell ref="A75:A76"/>
    <mergeCell ref="B75:B76"/>
    <mergeCell ref="C75:C76"/>
    <mergeCell ref="A77:A78"/>
    <mergeCell ref="B77:B78"/>
    <mergeCell ref="C77:C78"/>
    <mergeCell ref="A79:A80"/>
    <mergeCell ref="B79:B80"/>
    <mergeCell ref="C79:C80"/>
    <mergeCell ref="A81:A82"/>
    <mergeCell ref="B81:B82"/>
    <mergeCell ref="C81:C82"/>
    <mergeCell ref="A83:A84"/>
    <mergeCell ref="B83:B84"/>
    <mergeCell ref="C83:C84"/>
    <mergeCell ref="A85:A86"/>
    <mergeCell ref="B85:B86"/>
    <mergeCell ref="C85:C86"/>
    <mergeCell ref="A87:A88"/>
    <mergeCell ref="B87:B88"/>
    <mergeCell ref="C87:C88"/>
    <mergeCell ref="A89:A90"/>
    <mergeCell ref="B89:B90"/>
    <mergeCell ref="C89:C90"/>
    <mergeCell ref="A91:A92"/>
    <mergeCell ref="B91:B92"/>
    <mergeCell ref="C91:C92"/>
    <mergeCell ref="A93:A94"/>
    <mergeCell ref="B93:B94"/>
    <mergeCell ref="C93:C94"/>
    <mergeCell ref="A95:A96"/>
    <mergeCell ref="B95:B96"/>
    <mergeCell ref="C95:C96"/>
    <mergeCell ref="A97:A98"/>
    <mergeCell ref="B97:B98"/>
    <mergeCell ref="C97:C98"/>
    <mergeCell ref="A99:A100"/>
    <mergeCell ref="B99:B100"/>
    <mergeCell ref="C99:C100"/>
    <mergeCell ref="A101:A102"/>
    <mergeCell ref="B101:B102"/>
    <mergeCell ref="C101:C102"/>
    <mergeCell ref="A103:A104"/>
    <mergeCell ref="B103:B104"/>
    <mergeCell ref="C103:C104"/>
    <mergeCell ref="A105:A106"/>
    <mergeCell ref="B105:B106"/>
    <mergeCell ref="C105:C106"/>
    <mergeCell ref="A107:A108"/>
    <mergeCell ref="B107:B108"/>
    <mergeCell ref="C107:C108"/>
    <mergeCell ref="A109:A110"/>
    <mergeCell ref="B109:B110"/>
    <mergeCell ref="C109:C110"/>
    <mergeCell ref="A111:A112"/>
    <mergeCell ref="B111:B112"/>
    <mergeCell ref="C111:C112"/>
    <mergeCell ref="A113:A114"/>
    <mergeCell ref="B113:B114"/>
    <mergeCell ref="C113:C114"/>
    <mergeCell ref="A115:A116"/>
    <mergeCell ref="B115:B116"/>
    <mergeCell ref="C115:C116"/>
    <mergeCell ref="A117:A118"/>
    <mergeCell ref="B117:B118"/>
    <mergeCell ref="C117:C118"/>
    <mergeCell ref="A119:A120"/>
    <mergeCell ref="B119:B120"/>
    <mergeCell ref="C119:C120"/>
    <mergeCell ref="A121:A122"/>
    <mergeCell ref="B121:B122"/>
    <mergeCell ref="C121:C122"/>
    <mergeCell ref="A123:A124"/>
    <mergeCell ref="B123:B124"/>
    <mergeCell ref="C123:C124"/>
    <mergeCell ref="A125:A126"/>
    <mergeCell ref="B125:B126"/>
    <mergeCell ref="C125:C126"/>
    <mergeCell ref="A131:A132"/>
    <mergeCell ref="B131:B132"/>
    <mergeCell ref="C131:C132"/>
    <mergeCell ref="A127:A128"/>
    <mergeCell ref="B127:B128"/>
    <mergeCell ref="C127:C128"/>
    <mergeCell ref="A129:A130"/>
    <mergeCell ref="B129:B130"/>
    <mergeCell ref="C129:C130"/>
    <mergeCell ref="G9:G10"/>
    <mergeCell ref="G11:G12"/>
    <mergeCell ref="G13:G14"/>
    <mergeCell ref="G19:G20"/>
    <mergeCell ref="G15:G16"/>
    <mergeCell ref="G17:G18"/>
    <mergeCell ref="G33:G34"/>
    <mergeCell ref="G35:G36"/>
    <mergeCell ref="G37:G38"/>
    <mergeCell ref="G39:G40"/>
    <mergeCell ref="G41:G42"/>
    <mergeCell ref="G43:G44"/>
    <mergeCell ref="G45:G46"/>
    <mergeCell ref="G47:G48"/>
    <mergeCell ref="G49:G50"/>
    <mergeCell ref="G51:G52"/>
    <mergeCell ref="G53:G54"/>
    <mergeCell ref="G55:G56"/>
    <mergeCell ref="G57:G58"/>
    <mergeCell ref="G59:G60"/>
    <mergeCell ref="G63:G64"/>
    <mergeCell ref="G65:G66"/>
    <mergeCell ref="G61:G62"/>
    <mergeCell ref="G69:G70"/>
    <mergeCell ref="G71:G72"/>
    <mergeCell ref="G73:G74"/>
    <mergeCell ref="G75:G76"/>
    <mergeCell ref="G89:G90"/>
    <mergeCell ref="G91:G92"/>
    <mergeCell ref="G77:G78"/>
    <mergeCell ref="G79:G80"/>
    <mergeCell ref="G81:G82"/>
    <mergeCell ref="G83:G84"/>
    <mergeCell ref="G67:G68"/>
    <mergeCell ref="G101:G102"/>
    <mergeCell ref="G107:G108"/>
    <mergeCell ref="G93:G94"/>
    <mergeCell ref="G95:G96"/>
    <mergeCell ref="G97:G98"/>
    <mergeCell ref="G99:G100"/>
    <mergeCell ref="G85:G86"/>
    <mergeCell ref="G87:G88"/>
    <mergeCell ref="G103:G104"/>
    <mergeCell ref="G25:G26"/>
    <mergeCell ref="G31:G32"/>
    <mergeCell ref="G21:G22"/>
    <mergeCell ref="G23:G24"/>
    <mergeCell ref="G27:G28"/>
    <mergeCell ref="G29:G30"/>
    <mergeCell ref="G105:G106"/>
    <mergeCell ref="G111:G112"/>
    <mergeCell ref="G117:G118"/>
    <mergeCell ref="G109:G110"/>
    <mergeCell ref="G113:G114"/>
    <mergeCell ref="G115:G116"/>
    <mergeCell ref="G127:G128"/>
    <mergeCell ref="G131:G132"/>
    <mergeCell ref="G119:G120"/>
    <mergeCell ref="H116:H117"/>
    <mergeCell ref="H118:H119"/>
    <mergeCell ref="G125:G126"/>
    <mergeCell ref="G121:G122"/>
    <mergeCell ref="G123:G124"/>
    <mergeCell ref="G129:G130"/>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F685"/>
  <sheetViews>
    <sheetView showGridLines="0" workbookViewId="0" topLeftCell="A1">
      <pane ySplit="10" topLeftCell="BM32" activePane="bottomLeft" state="frozen"/>
      <selection pane="topLeft" activeCell="A1" sqref="A1"/>
      <selection pane="bottomLeft" activeCell="B16" sqref="B16:C16"/>
    </sheetView>
  </sheetViews>
  <sheetFormatPr defaultColWidth="9.140625" defaultRowHeight="12.75"/>
  <cols>
    <col min="1" max="1" width="5.8515625" style="57" bestFit="1" customWidth="1"/>
    <col min="2" max="2" width="34.140625" style="57" customWidth="1"/>
    <col min="3" max="3" width="34.28125" style="57" customWidth="1"/>
    <col min="4" max="4" width="12.00390625" style="57" customWidth="1"/>
    <col min="5" max="5" width="16.421875" style="57" customWidth="1"/>
    <col min="6" max="16384" width="9.140625" style="57" customWidth="1"/>
  </cols>
  <sheetData>
    <row r="1" spans="1:5" ht="11.25">
      <c r="A1" s="750" t="s">
        <v>675</v>
      </c>
      <c r="B1" s="750"/>
      <c r="C1" s="750"/>
      <c r="D1" s="750"/>
      <c r="E1" s="750"/>
    </row>
    <row r="2" spans="1:5" ht="12" thickBot="1">
      <c r="A2" s="751" t="s">
        <v>676</v>
      </c>
      <c r="B2" s="751"/>
      <c r="C2" s="751"/>
      <c r="D2" s="751"/>
      <c r="E2" s="751"/>
    </row>
    <row r="3" spans="1:6" s="36" customFormat="1" ht="15.75">
      <c r="A3" s="706" t="s">
        <v>295</v>
      </c>
      <c r="B3" s="707"/>
      <c r="C3" s="703"/>
      <c r="D3" s="767"/>
      <c r="E3" s="768"/>
      <c r="F3" s="249"/>
    </row>
    <row r="4" spans="1:6" s="37" customFormat="1" ht="15.75">
      <c r="A4" s="685" t="s">
        <v>294</v>
      </c>
      <c r="B4" s="686"/>
      <c r="C4" s="703"/>
      <c r="D4" s="767"/>
      <c r="E4" s="768"/>
      <c r="F4" s="249"/>
    </row>
    <row r="5" spans="1:5" s="58" customFormat="1" ht="15.75">
      <c r="A5" s="752" t="s">
        <v>672</v>
      </c>
      <c r="B5" s="752"/>
      <c r="C5" s="753" t="str">
        <f>IF(ISBLANK(Polročná_správa!B12),"  ",Polročná_správa!B12)</f>
        <v>CHEMINVEST, a.s.</v>
      </c>
      <c r="D5" s="754"/>
      <c r="E5" s="755"/>
    </row>
    <row r="6" spans="1:5" s="58" customFormat="1" ht="15.75">
      <c r="A6" s="752" t="s">
        <v>407</v>
      </c>
      <c r="B6" s="752"/>
      <c r="C6" s="620" t="str">
        <f>IF(ISBLANK(Polročná_správa!E6),"  ",Polročná_správa!E6)</f>
        <v>00677957</v>
      </c>
      <c r="D6" s="731"/>
      <c r="E6" s="732"/>
    </row>
    <row r="7" spans="1:5" ht="12" thickBot="1">
      <c r="A7" s="59"/>
      <c r="B7" s="59"/>
      <c r="C7" s="60"/>
      <c r="D7" s="61"/>
      <c r="E7" s="61"/>
    </row>
    <row r="8" spans="1:5" ht="18.75" customHeight="1">
      <c r="A8" s="756" t="s">
        <v>519</v>
      </c>
      <c r="B8" s="738" t="s">
        <v>677</v>
      </c>
      <c r="C8" s="739"/>
      <c r="D8" s="759" t="s">
        <v>945</v>
      </c>
      <c r="E8" s="760"/>
    </row>
    <row r="9" spans="1:5" ht="11.25">
      <c r="A9" s="757"/>
      <c r="B9" s="740"/>
      <c r="C9" s="741"/>
      <c r="D9" s="761" t="s">
        <v>638</v>
      </c>
      <c r="E9" s="761" t="s">
        <v>420</v>
      </c>
    </row>
    <row r="10" spans="1:5" ht="48" customHeight="1" thickBot="1">
      <c r="A10" s="758"/>
      <c r="B10" s="742"/>
      <c r="C10" s="743"/>
      <c r="D10" s="762"/>
      <c r="E10" s="762"/>
    </row>
    <row r="11" spans="1:5" ht="11.25" customHeight="1">
      <c r="A11" s="62"/>
      <c r="B11" s="765" t="s">
        <v>678</v>
      </c>
      <c r="C11" s="766"/>
      <c r="D11" s="16"/>
      <c r="E11" s="16"/>
    </row>
    <row r="12" spans="1:5" ht="11.25" customHeight="1">
      <c r="A12" s="63" t="s">
        <v>679</v>
      </c>
      <c r="B12" s="744" t="s">
        <v>680</v>
      </c>
      <c r="C12" s="737"/>
      <c r="D12" s="17"/>
      <c r="E12" s="17"/>
    </row>
    <row r="13" spans="1:5" ht="11.25" customHeight="1">
      <c r="A13" s="63" t="s">
        <v>681</v>
      </c>
      <c r="B13" s="744" t="s">
        <v>682</v>
      </c>
      <c r="C13" s="737"/>
      <c r="D13" s="17"/>
      <c r="E13" s="17"/>
    </row>
    <row r="14" spans="1:5" ht="11.25" customHeight="1">
      <c r="A14" s="63" t="s">
        <v>683</v>
      </c>
      <c r="B14" s="744" t="s">
        <v>684</v>
      </c>
      <c r="C14" s="737"/>
      <c r="D14" s="17"/>
      <c r="E14" s="17"/>
    </row>
    <row r="15" spans="1:5" ht="11.25" customHeight="1">
      <c r="A15" s="63" t="s">
        <v>685</v>
      </c>
      <c r="B15" s="744" t="s">
        <v>686</v>
      </c>
      <c r="C15" s="737"/>
      <c r="D15" s="17"/>
      <c r="E15" s="17"/>
    </row>
    <row r="16" spans="1:5" ht="11.25" customHeight="1">
      <c r="A16" s="63" t="s">
        <v>687</v>
      </c>
      <c r="B16" s="744" t="s">
        <v>688</v>
      </c>
      <c r="C16" s="737"/>
      <c r="D16" s="17"/>
      <c r="E16" s="17"/>
    </row>
    <row r="17" spans="1:5" ht="11.25" customHeight="1">
      <c r="A17" s="63" t="s">
        <v>689</v>
      </c>
      <c r="B17" s="744" t="s">
        <v>690</v>
      </c>
      <c r="C17" s="737"/>
      <c r="D17" s="17"/>
      <c r="E17" s="17"/>
    </row>
    <row r="18" spans="1:5" ht="11.25" customHeight="1">
      <c r="A18" s="63" t="s">
        <v>691</v>
      </c>
      <c r="B18" s="744" t="s">
        <v>692</v>
      </c>
      <c r="C18" s="737"/>
      <c r="D18" s="17"/>
      <c r="E18" s="17"/>
    </row>
    <row r="19" spans="1:5" ht="11.25" customHeight="1">
      <c r="A19" s="63" t="s">
        <v>693</v>
      </c>
      <c r="B19" s="744" t="s">
        <v>695</v>
      </c>
      <c r="C19" s="737"/>
      <c r="D19" s="17"/>
      <c r="E19" s="17"/>
    </row>
    <row r="20" spans="1:5" ht="11.25" customHeight="1">
      <c r="A20" s="63" t="s">
        <v>696</v>
      </c>
      <c r="B20" s="744" t="s">
        <v>697</v>
      </c>
      <c r="C20" s="737"/>
      <c r="D20" s="17"/>
      <c r="E20" s="17"/>
    </row>
    <row r="21" spans="1:5" ht="11.25" customHeight="1">
      <c r="A21" s="63" t="s">
        <v>698</v>
      </c>
      <c r="B21" s="744" t="s">
        <v>699</v>
      </c>
      <c r="C21" s="737"/>
      <c r="D21" s="17"/>
      <c r="E21" s="17"/>
    </row>
    <row r="22" spans="1:5" ht="11.25" customHeight="1">
      <c r="A22" s="63" t="s">
        <v>700</v>
      </c>
      <c r="B22" s="744" t="s">
        <v>703</v>
      </c>
      <c r="C22" s="737"/>
      <c r="D22" s="17"/>
      <c r="E22" s="17"/>
    </row>
    <row r="23" spans="1:5" ht="11.25" customHeight="1">
      <c r="A23" s="63" t="s">
        <v>704</v>
      </c>
      <c r="B23" s="744" t="s">
        <v>533</v>
      </c>
      <c r="C23" s="737"/>
      <c r="D23" s="17"/>
      <c r="E23" s="17"/>
    </row>
    <row r="24" spans="1:5" ht="22.5" customHeight="1">
      <c r="A24" s="63" t="s">
        <v>705</v>
      </c>
      <c r="B24" s="744" t="s">
        <v>706</v>
      </c>
      <c r="C24" s="737"/>
      <c r="D24" s="18"/>
      <c r="E24" s="18"/>
    </row>
    <row r="25" spans="1:5" ht="22.5" customHeight="1">
      <c r="A25" s="63" t="s">
        <v>707</v>
      </c>
      <c r="B25" s="744" t="s">
        <v>708</v>
      </c>
      <c r="C25" s="737"/>
      <c r="D25" s="17"/>
      <c r="E25" s="17"/>
    </row>
    <row r="26" spans="1:5" ht="22.5" customHeight="1">
      <c r="A26" s="63" t="s">
        <v>709</v>
      </c>
      <c r="B26" s="744" t="s">
        <v>711</v>
      </c>
      <c r="C26" s="737"/>
      <c r="D26" s="17"/>
      <c r="E26" s="17"/>
    </row>
    <row r="27" spans="1:5" ht="22.5" customHeight="1">
      <c r="A27" s="63" t="s">
        <v>712</v>
      </c>
      <c r="B27" s="744" t="s">
        <v>713</v>
      </c>
      <c r="C27" s="737"/>
      <c r="D27" s="17"/>
      <c r="E27" s="17"/>
    </row>
    <row r="28" spans="1:5" ht="22.5" customHeight="1">
      <c r="A28" s="64" t="s">
        <v>714</v>
      </c>
      <c r="B28" s="763" t="s">
        <v>540</v>
      </c>
      <c r="C28" s="764"/>
      <c r="D28" s="276">
        <f>SUM(D11:D27)</f>
        <v>0</v>
      </c>
      <c r="E28" s="276">
        <f>SUM(E11:E27)</f>
        <v>0</v>
      </c>
    </row>
    <row r="29" spans="1:5" ht="11.25" customHeight="1">
      <c r="A29" s="63" t="s">
        <v>715</v>
      </c>
      <c r="B29" s="744" t="s">
        <v>716</v>
      </c>
      <c r="C29" s="737"/>
      <c r="D29" s="17"/>
      <c r="E29" s="17"/>
    </row>
    <row r="30" spans="1:5" ht="11.25" customHeight="1">
      <c r="A30" s="63" t="s">
        <v>717</v>
      </c>
      <c r="B30" s="744" t="s">
        <v>718</v>
      </c>
      <c r="C30" s="737"/>
      <c r="D30" s="17"/>
      <c r="E30" s="17"/>
    </row>
    <row r="31" spans="1:5" ht="11.25" customHeight="1">
      <c r="A31" s="63" t="s">
        <v>719</v>
      </c>
      <c r="B31" s="744" t="s">
        <v>534</v>
      </c>
      <c r="C31" s="737"/>
      <c r="D31" s="17"/>
      <c r="E31" s="17"/>
    </row>
    <row r="32" spans="1:5" ht="22.5" customHeight="1">
      <c r="A32" s="63" t="s">
        <v>720</v>
      </c>
      <c r="B32" s="744" t="s">
        <v>231</v>
      </c>
      <c r="C32" s="737"/>
      <c r="D32" s="17"/>
      <c r="E32" s="17"/>
    </row>
    <row r="33" spans="1:5" ht="11.25" customHeight="1">
      <c r="A33" s="64" t="s">
        <v>722</v>
      </c>
      <c r="B33" s="736" t="s">
        <v>539</v>
      </c>
      <c r="C33" s="737"/>
      <c r="D33" s="276">
        <f>SUM(D11:D27,D29:D32)</f>
        <v>0</v>
      </c>
      <c r="E33" s="276">
        <f>SUM(E11:E27,E29:E32)</f>
        <v>0</v>
      </c>
    </row>
    <row r="34" spans="1:5" ht="22.5" customHeight="1">
      <c r="A34" s="63" t="s">
        <v>723</v>
      </c>
      <c r="B34" s="744" t="s">
        <v>724</v>
      </c>
      <c r="C34" s="737"/>
      <c r="D34" s="17"/>
      <c r="E34" s="17"/>
    </row>
    <row r="35" spans="1:5" ht="11.25" customHeight="1">
      <c r="A35" s="63" t="s">
        <v>725</v>
      </c>
      <c r="B35" s="744" t="s">
        <v>726</v>
      </c>
      <c r="C35" s="737"/>
      <c r="D35" s="17"/>
      <c r="E35" s="17"/>
    </row>
    <row r="36" spans="1:5" ht="11.25" customHeight="1">
      <c r="A36" s="63" t="s">
        <v>727</v>
      </c>
      <c r="B36" s="744" t="s">
        <v>728</v>
      </c>
      <c r="C36" s="737"/>
      <c r="D36" s="17"/>
      <c r="E36" s="17"/>
    </row>
    <row r="37" spans="1:5" ht="11.25" customHeight="1">
      <c r="A37" s="64" t="s">
        <v>430</v>
      </c>
      <c r="B37" s="736" t="s">
        <v>538</v>
      </c>
      <c r="C37" s="737"/>
      <c r="D37" s="277">
        <f>SUM(D11:D27,D29:D32,D34:D36)</f>
        <v>0</v>
      </c>
      <c r="E37" s="277">
        <f>SUM(E11:E27,E29:E32,E34:E36)</f>
        <v>0</v>
      </c>
    </row>
    <row r="38" spans="1:5" ht="11.25">
      <c r="A38" s="746" t="s">
        <v>729</v>
      </c>
      <c r="B38" s="747"/>
      <c r="C38" s="748"/>
      <c r="D38" s="748"/>
      <c r="E38" s="749"/>
    </row>
    <row r="39" spans="1:5" ht="11.25" customHeight="1">
      <c r="A39" s="63" t="s">
        <v>730</v>
      </c>
      <c r="B39" s="744" t="s">
        <v>405</v>
      </c>
      <c r="C39" s="737"/>
      <c r="D39" s="19"/>
      <c r="E39" s="19"/>
    </row>
    <row r="40" spans="1:5" ht="11.25" customHeight="1">
      <c r="A40" s="63" t="s">
        <v>731</v>
      </c>
      <c r="B40" s="744" t="s">
        <v>406</v>
      </c>
      <c r="C40" s="737"/>
      <c r="D40" s="19"/>
      <c r="E40" s="19"/>
    </row>
    <row r="41" spans="1:5" ht="35.25" customHeight="1">
      <c r="A41" s="63" t="s">
        <v>732</v>
      </c>
      <c r="B41" s="744" t="s">
        <v>99</v>
      </c>
      <c r="C41" s="737"/>
      <c r="D41" s="19"/>
      <c r="E41" s="19"/>
    </row>
    <row r="42" spans="1:5" ht="11.25" customHeight="1">
      <c r="A42" s="63" t="s">
        <v>733</v>
      </c>
      <c r="B42" s="744" t="s">
        <v>734</v>
      </c>
      <c r="C42" s="737"/>
      <c r="D42" s="19"/>
      <c r="E42" s="19"/>
    </row>
    <row r="43" spans="1:5" ht="11.25" customHeight="1">
      <c r="A43" s="63" t="s">
        <v>735</v>
      </c>
      <c r="B43" s="744" t="s">
        <v>736</v>
      </c>
      <c r="C43" s="737"/>
      <c r="D43" s="19"/>
      <c r="E43" s="19"/>
    </row>
    <row r="44" spans="1:5" ht="35.25" customHeight="1">
      <c r="A44" s="63" t="s">
        <v>737</v>
      </c>
      <c r="B44" s="744" t="s">
        <v>105</v>
      </c>
      <c r="C44" s="737"/>
      <c r="D44" s="19"/>
      <c r="E44" s="19"/>
    </row>
    <row r="45" spans="1:5" ht="22.5" customHeight="1">
      <c r="A45" s="63" t="s">
        <v>744</v>
      </c>
      <c r="B45" s="744" t="s">
        <v>745</v>
      </c>
      <c r="C45" s="737"/>
      <c r="D45" s="19"/>
      <c r="E45" s="19"/>
    </row>
    <row r="46" spans="1:5" ht="22.5" customHeight="1">
      <c r="A46" s="63" t="s">
        <v>746</v>
      </c>
      <c r="B46" s="744" t="s">
        <v>747</v>
      </c>
      <c r="C46" s="737"/>
      <c r="D46" s="19"/>
      <c r="E46" s="19"/>
    </row>
    <row r="47" spans="1:5" ht="22.5" customHeight="1">
      <c r="A47" s="63" t="s">
        <v>748</v>
      </c>
      <c r="B47" s="744" t="s">
        <v>195</v>
      </c>
      <c r="C47" s="737"/>
      <c r="D47" s="19"/>
      <c r="E47" s="19"/>
    </row>
    <row r="48" spans="1:5" ht="22.5" customHeight="1">
      <c r="A48" s="63" t="s">
        <v>749</v>
      </c>
      <c r="B48" s="744" t="s">
        <v>750</v>
      </c>
      <c r="C48" s="737"/>
      <c r="D48" s="19"/>
      <c r="E48" s="19"/>
    </row>
    <row r="49" spans="1:5" ht="22.5" customHeight="1">
      <c r="A49" s="63" t="s">
        <v>751</v>
      </c>
      <c r="B49" s="744" t="s">
        <v>752</v>
      </c>
      <c r="C49" s="737"/>
      <c r="D49" s="19"/>
      <c r="E49" s="19"/>
    </row>
    <row r="50" spans="1:5" ht="11.25" customHeight="1">
      <c r="A50" s="63" t="s">
        <v>753</v>
      </c>
      <c r="B50" s="744" t="s">
        <v>754</v>
      </c>
      <c r="C50" s="737"/>
      <c r="D50" s="19"/>
      <c r="E50" s="19"/>
    </row>
    <row r="51" spans="1:5" ht="22.5" customHeight="1">
      <c r="A51" s="63" t="s">
        <v>755</v>
      </c>
      <c r="B51" s="744" t="s">
        <v>756</v>
      </c>
      <c r="C51" s="737"/>
      <c r="D51" s="19"/>
      <c r="E51" s="19"/>
    </row>
    <row r="52" spans="1:5" ht="23.25" customHeight="1">
      <c r="A52" s="63" t="s">
        <v>757</v>
      </c>
      <c r="B52" s="744" t="s">
        <v>758</v>
      </c>
      <c r="C52" s="737"/>
      <c r="D52" s="19"/>
      <c r="E52" s="19"/>
    </row>
    <row r="53" spans="1:5" ht="22.5" customHeight="1">
      <c r="A53" s="63" t="s">
        <v>759</v>
      </c>
      <c r="B53" s="744" t="s">
        <v>760</v>
      </c>
      <c r="C53" s="737"/>
      <c r="D53" s="19"/>
      <c r="E53" s="19"/>
    </row>
    <row r="54" spans="1:5" ht="11.25" customHeight="1">
      <c r="A54" s="63" t="s">
        <v>761</v>
      </c>
      <c r="B54" s="744" t="s">
        <v>762</v>
      </c>
      <c r="C54" s="737"/>
      <c r="D54" s="19"/>
      <c r="E54" s="19"/>
    </row>
    <row r="55" spans="1:5" ht="11.25" customHeight="1">
      <c r="A55" s="63" t="s">
        <v>763</v>
      </c>
      <c r="B55" s="744" t="s">
        <v>764</v>
      </c>
      <c r="C55" s="737"/>
      <c r="D55" s="19"/>
      <c r="E55" s="19"/>
    </row>
    <row r="56" spans="1:5" ht="11.25" customHeight="1">
      <c r="A56" s="63" t="s">
        <v>765</v>
      </c>
      <c r="B56" s="744" t="s">
        <v>766</v>
      </c>
      <c r="C56" s="737"/>
      <c r="D56" s="19"/>
      <c r="E56" s="19"/>
    </row>
    <row r="57" spans="1:5" ht="11.25" customHeight="1">
      <c r="A57" s="63" t="s">
        <v>767</v>
      </c>
      <c r="B57" s="744" t="s">
        <v>768</v>
      </c>
      <c r="C57" s="737"/>
      <c r="D57" s="19"/>
      <c r="E57" s="19"/>
    </row>
    <row r="58" spans="1:5" ht="11.25" customHeight="1">
      <c r="A58" s="63" t="s">
        <v>769</v>
      </c>
      <c r="B58" s="744" t="s">
        <v>770</v>
      </c>
      <c r="C58" s="737"/>
      <c r="D58" s="19"/>
      <c r="E58" s="19"/>
    </row>
    <row r="59" spans="1:5" ht="11.25" customHeight="1">
      <c r="A59" s="64" t="s">
        <v>432</v>
      </c>
      <c r="B59" s="736" t="s">
        <v>537</v>
      </c>
      <c r="C59" s="737"/>
      <c r="D59" s="278">
        <f>SUM(D39:D58)</f>
        <v>0</v>
      </c>
      <c r="E59" s="278">
        <f>SUM(E39:E58)</f>
        <v>0</v>
      </c>
    </row>
    <row r="60" spans="1:5" ht="11.25">
      <c r="A60" s="746" t="s">
        <v>771</v>
      </c>
      <c r="B60" s="747"/>
      <c r="C60" s="748"/>
      <c r="D60" s="748"/>
      <c r="E60" s="749"/>
    </row>
    <row r="61" spans="1:5" ht="11.25" customHeight="1">
      <c r="A61" s="63" t="s">
        <v>634</v>
      </c>
      <c r="B61" s="744" t="s">
        <v>536</v>
      </c>
      <c r="C61" s="737"/>
      <c r="D61" s="278">
        <f>SUM(D62:D69)</f>
        <v>0</v>
      </c>
      <c r="E61" s="278">
        <f>SUM(E62:E69)</f>
        <v>0</v>
      </c>
    </row>
    <row r="62" spans="1:5" ht="11.25" customHeight="1">
      <c r="A62" s="63" t="s">
        <v>772</v>
      </c>
      <c r="B62" s="744" t="s">
        <v>773</v>
      </c>
      <c r="C62" s="737"/>
      <c r="D62" s="19"/>
      <c r="E62" s="19"/>
    </row>
    <row r="63" spans="1:5" ht="22.5" customHeight="1">
      <c r="A63" s="63" t="s">
        <v>774</v>
      </c>
      <c r="B63" s="744" t="s">
        <v>817</v>
      </c>
      <c r="C63" s="737"/>
      <c r="D63" s="19"/>
      <c r="E63" s="19"/>
    </row>
    <row r="64" spans="1:5" ht="11.25" customHeight="1">
      <c r="A64" s="63" t="s">
        <v>818</v>
      </c>
      <c r="B64" s="744" t="s">
        <v>819</v>
      </c>
      <c r="C64" s="737"/>
      <c r="D64" s="19"/>
      <c r="E64" s="19"/>
    </row>
    <row r="65" spans="1:5" ht="11.25" customHeight="1">
      <c r="A65" s="63" t="s">
        <v>820</v>
      </c>
      <c r="B65" s="744" t="s">
        <v>821</v>
      </c>
      <c r="C65" s="737"/>
      <c r="D65" s="19"/>
      <c r="E65" s="19"/>
    </row>
    <row r="66" spans="1:5" ht="11.25" customHeight="1">
      <c r="A66" s="63" t="s">
        <v>822</v>
      </c>
      <c r="B66" s="744" t="s">
        <v>823</v>
      </c>
      <c r="C66" s="737"/>
      <c r="D66" s="19"/>
      <c r="E66" s="19"/>
    </row>
    <row r="67" spans="1:5" ht="11.25" customHeight="1">
      <c r="A67" s="63" t="s">
        <v>824</v>
      </c>
      <c r="B67" s="744" t="s">
        <v>825</v>
      </c>
      <c r="C67" s="737"/>
      <c r="D67" s="19"/>
      <c r="E67" s="19"/>
    </row>
    <row r="68" spans="1:5" ht="22.5" customHeight="1">
      <c r="A68" s="63" t="s">
        <v>826</v>
      </c>
      <c r="B68" s="744" t="s">
        <v>232</v>
      </c>
      <c r="C68" s="737"/>
      <c r="D68" s="19"/>
      <c r="E68" s="19"/>
    </row>
    <row r="69" spans="1:5" ht="11.25" customHeight="1">
      <c r="A69" s="63" t="s">
        <v>827</v>
      </c>
      <c r="B69" s="744" t="s">
        <v>828</v>
      </c>
      <c r="C69" s="737"/>
      <c r="D69" s="19"/>
      <c r="E69" s="19"/>
    </row>
    <row r="70" spans="1:5" ht="11.25" customHeight="1">
      <c r="A70" s="65" t="s">
        <v>829</v>
      </c>
      <c r="B70" s="745" t="s">
        <v>535</v>
      </c>
      <c r="C70" s="737"/>
      <c r="D70" s="278">
        <f>SUM(D71:D80)</f>
        <v>0</v>
      </c>
      <c r="E70" s="278">
        <f>SUM(E71:E80)</f>
        <v>0</v>
      </c>
    </row>
    <row r="71" spans="1:5" ht="11.25" customHeight="1">
      <c r="A71" s="63" t="s">
        <v>830</v>
      </c>
      <c r="B71" s="744" t="s">
        <v>831</v>
      </c>
      <c r="C71" s="737"/>
      <c r="D71" s="19"/>
      <c r="E71" s="19"/>
    </row>
    <row r="72" spans="1:5" ht="11.25" customHeight="1">
      <c r="A72" s="63" t="s">
        <v>832</v>
      </c>
      <c r="B72" s="744" t="s">
        <v>833</v>
      </c>
      <c r="C72" s="737"/>
      <c r="D72" s="19"/>
      <c r="E72" s="19"/>
    </row>
    <row r="73" spans="1:5" ht="22.5" customHeight="1">
      <c r="A73" s="63" t="s">
        <v>834</v>
      </c>
      <c r="B73" s="744" t="s">
        <v>196</v>
      </c>
      <c r="C73" s="737"/>
      <c r="D73" s="19"/>
      <c r="E73" s="19"/>
    </row>
    <row r="74" spans="1:5" ht="22.5" customHeight="1">
      <c r="A74" s="63" t="s">
        <v>835</v>
      </c>
      <c r="B74" s="744" t="s">
        <v>197</v>
      </c>
      <c r="C74" s="737"/>
      <c r="D74" s="19"/>
      <c r="E74" s="19"/>
    </row>
    <row r="75" spans="1:5" ht="11.25" customHeight="1">
      <c r="A75" s="63" t="s">
        <v>836</v>
      </c>
      <c r="B75" s="744" t="s">
        <v>837</v>
      </c>
      <c r="C75" s="737"/>
      <c r="D75" s="19"/>
      <c r="E75" s="19"/>
    </row>
    <row r="76" spans="1:5" ht="11.25" customHeight="1">
      <c r="A76" s="63" t="s">
        <v>838</v>
      </c>
      <c r="B76" s="744" t="s">
        <v>839</v>
      </c>
      <c r="C76" s="737"/>
      <c r="D76" s="19"/>
      <c r="E76" s="19"/>
    </row>
    <row r="77" spans="1:5" ht="11.25" customHeight="1">
      <c r="A77" s="63" t="s">
        <v>840</v>
      </c>
      <c r="B77" s="744" t="s">
        <v>199</v>
      </c>
      <c r="C77" s="737"/>
      <c r="D77" s="19"/>
      <c r="E77" s="19"/>
    </row>
    <row r="78" spans="1:5" ht="22.5" customHeight="1">
      <c r="A78" s="63" t="s">
        <v>841</v>
      </c>
      <c r="B78" s="744" t="s">
        <v>200</v>
      </c>
      <c r="C78" s="737"/>
      <c r="D78" s="19"/>
      <c r="E78" s="19"/>
    </row>
    <row r="79" spans="1:5" ht="22.5" customHeight="1">
      <c r="A79" s="63" t="s">
        <v>842</v>
      </c>
      <c r="B79" s="744" t="s">
        <v>843</v>
      </c>
      <c r="C79" s="737"/>
      <c r="D79" s="19"/>
      <c r="E79" s="19"/>
    </row>
    <row r="80" spans="1:5" ht="22.5" customHeight="1">
      <c r="A80" s="63" t="s">
        <v>844</v>
      </c>
      <c r="B80" s="744" t="s">
        <v>541</v>
      </c>
      <c r="C80" s="737"/>
      <c r="D80" s="19"/>
      <c r="E80" s="19"/>
    </row>
    <row r="81" spans="1:5" ht="11.25" customHeight="1">
      <c r="A81" s="63" t="s">
        <v>845</v>
      </c>
      <c r="B81" s="744" t="s">
        <v>846</v>
      </c>
      <c r="C81" s="737"/>
      <c r="D81" s="19"/>
      <c r="E81" s="19"/>
    </row>
    <row r="82" spans="1:5" ht="22.5" customHeight="1">
      <c r="A82" s="63" t="s">
        <v>847</v>
      </c>
      <c r="B82" s="744" t="s">
        <v>848</v>
      </c>
      <c r="C82" s="737"/>
      <c r="D82" s="19"/>
      <c r="E82" s="19"/>
    </row>
    <row r="83" spans="1:5" ht="22.5" customHeight="1">
      <c r="A83" s="63" t="s">
        <v>849</v>
      </c>
      <c r="B83" s="744" t="s">
        <v>851</v>
      </c>
      <c r="C83" s="737"/>
      <c r="D83" s="19"/>
      <c r="E83" s="19"/>
    </row>
    <row r="84" spans="1:5" ht="22.5" customHeight="1">
      <c r="A84" s="63" t="s">
        <v>852</v>
      </c>
      <c r="B84" s="744" t="s">
        <v>860</v>
      </c>
      <c r="C84" s="737"/>
      <c r="D84" s="19"/>
      <c r="E84" s="19"/>
    </row>
    <row r="85" spans="1:5" ht="11.25" customHeight="1">
      <c r="A85" s="63" t="s">
        <v>861</v>
      </c>
      <c r="B85" s="744" t="s">
        <v>862</v>
      </c>
      <c r="C85" s="737"/>
      <c r="D85" s="19"/>
      <c r="E85" s="19"/>
    </row>
    <row r="86" spans="1:5" ht="11.25" customHeight="1">
      <c r="A86" s="63" t="s">
        <v>863</v>
      </c>
      <c r="B86" s="744" t="s">
        <v>12</v>
      </c>
      <c r="C86" s="737"/>
      <c r="D86" s="19"/>
      <c r="E86" s="19"/>
    </row>
    <row r="87" spans="1:5" ht="11.25" customHeight="1">
      <c r="A87" s="63" t="s">
        <v>13</v>
      </c>
      <c r="B87" s="744" t="s">
        <v>22</v>
      </c>
      <c r="C87" s="737"/>
      <c r="D87" s="19"/>
      <c r="E87" s="19"/>
    </row>
    <row r="88" spans="1:5" ht="11.25" customHeight="1">
      <c r="A88" s="64" t="s">
        <v>473</v>
      </c>
      <c r="B88" s="736" t="s">
        <v>23</v>
      </c>
      <c r="C88" s="737"/>
      <c r="D88" s="278">
        <f>SUM(D62:D69,D71:D87)</f>
        <v>0</v>
      </c>
      <c r="E88" s="278">
        <f>SUM(E62:E69,E71:E87)</f>
        <v>0</v>
      </c>
    </row>
    <row r="89" spans="1:5" ht="11.25" customHeight="1">
      <c r="A89" s="64" t="s">
        <v>508</v>
      </c>
      <c r="B89" s="736" t="s">
        <v>24</v>
      </c>
      <c r="C89" s="737"/>
      <c r="D89" s="278">
        <f>D37+D59+D88</f>
        <v>0</v>
      </c>
      <c r="E89" s="278">
        <f>E37+E59+E88</f>
        <v>0</v>
      </c>
    </row>
    <row r="90" spans="1:5" ht="11.25" customHeight="1">
      <c r="A90" s="64" t="s">
        <v>639</v>
      </c>
      <c r="B90" s="736" t="s">
        <v>25</v>
      </c>
      <c r="C90" s="737"/>
      <c r="D90" s="20"/>
      <c r="E90" s="20"/>
    </row>
    <row r="91" spans="1:5" ht="22.5" customHeight="1">
      <c r="A91" s="64" t="s">
        <v>640</v>
      </c>
      <c r="B91" s="736" t="s">
        <v>26</v>
      </c>
      <c r="C91" s="737"/>
      <c r="D91" s="20"/>
      <c r="E91" s="20"/>
    </row>
    <row r="92" spans="1:5" ht="22.5" customHeight="1">
      <c r="A92" s="64" t="s">
        <v>641</v>
      </c>
      <c r="B92" s="736" t="s">
        <v>27</v>
      </c>
      <c r="C92" s="737"/>
      <c r="D92" s="20"/>
      <c r="E92" s="20"/>
    </row>
    <row r="93" spans="1:5" ht="22.5" customHeight="1">
      <c r="A93" s="64" t="s">
        <v>642</v>
      </c>
      <c r="B93" s="736" t="s">
        <v>544</v>
      </c>
      <c r="C93" s="737"/>
      <c r="D93" s="20"/>
      <c r="E93" s="20"/>
    </row>
    <row r="94" spans="1:5" ht="11.25">
      <c r="A94" s="66"/>
      <c r="B94" s="66"/>
      <c r="C94" s="66"/>
      <c r="D94" s="67"/>
      <c r="E94" s="67"/>
    </row>
    <row r="95" spans="1:5" ht="11.25">
      <c r="A95" s="66"/>
      <c r="B95" s="66"/>
      <c r="C95" s="66"/>
      <c r="D95" s="67"/>
      <c r="E95" s="67"/>
    </row>
    <row r="96" spans="1:5" ht="11.25">
      <c r="A96" s="66"/>
      <c r="B96" s="66"/>
      <c r="C96" s="66"/>
      <c r="D96" s="67"/>
      <c r="E96" s="67"/>
    </row>
    <row r="97" spans="1:5" ht="11.25">
      <c r="A97" s="66"/>
      <c r="B97" s="66"/>
      <c r="C97" s="66"/>
      <c r="D97" s="67"/>
      <c r="E97" s="67"/>
    </row>
    <row r="98" spans="1:5" ht="11.25">
      <c r="A98" s="66"/>
      <c r="B98" s="66"/>
      <c r="C98" s="66"/>
      <c r="D98" s="67"/>
      <c r="E98" s="67"/>
    </row>
    <row r="99" spans="1:5" ht="11.25">
      <c r="A99" s="66"/>
      <c r="B99" s="66"/>
      <c r="C99" s="66"/>
      <c r="D99" s="67"/>
      <c r="E99" s="67"/>
    </row>
    <row r="100" spans="1:5" ht="11.25">
      <c r="A100" s="66"/>
      <c r="B100" s="66"/>
      <c r="C100" s="66"/>
      <c r="D100" s="67"/>
      <c r="E100" s="67"/>
    </row>
    <row r="101" spans="1:5" ht="11.25">
      <c r="A101" s="66"/>
      <c r="B101" s="66"/>
      <c r="C101" s="66"/>
      <c r="D101" s="67"/>
      <c r="E101" s="67"/>
    </row>
    <row r="102" spans="1:5" ht="11.25">
      <c r="A102" s="66"/>
      <c r="B102" s="66"/>
      <c r="C102" s="66"/>
      <c r="D102" s="67"/>
      <c r="E102" s="67"/>
    </row>
    <row r="103" spans="1:5" ht="11.25">
      <c r="A103" s="66"/>
      <c r="B103" s="66"/>
      <c r="C103" s="66"/>
      <c r="D103" s="67"/>
      <c r="E103" s="67"/>
    </row>
    <row r="104" spans="1:5" ht="11.25">
      <c r="A104" s="66"/>
      <c r="B104" s="66"/>
      <c r="C104" s="66"/>
      <c r="D104" s="67"/>
      <c r="E104" s="67"/>
    </row>
    <row r="105" spans="1:5" ht="11.25">
      <c r="A105" s="66"/>
      <c r="B105" s="66"/>
      <c r="C105" s="66"/>
      <c r="D105" s="67"/>
      <c r="E105" s="67"/>
    </row>
    <row r="106" spans="1:5" ht="11.25">
      <c r="A106" s="66"/>
      <c r="B106" s="66"/>
      <c r="C106" s="66"/>
      <c r="D106" s="67"/>
      <c r="E106" s="67"/>
    </row>
    <row r="107" spans="1:5" ht="11.25">
      <c r="A107" s="66"/>
      <c r="B107" s="66"/>
      <c r="C107" s="66"/>
      <c r="D107" s="67"/>
      <c r="E107" s="67"/>
    </row>
    <row r="108" spans="1:5" ht="11.25">
      <c r="A108" s="66"/>
      <c r="B108" s="66"/>
      <c r="C108" s="66"/>
      <c r="D108" s="67"/>
      <c r="E108" s="67"/>
    </row>
    <row r="109" spans="1:5" ht="11.25">
      <c r="A109" s="66"/>
      <c r="B109" s="66"/>
      <c r="C109" s="66"/>
      <c r="D109" s="67"/>
      <c r="E109" s="67"/>
    </row>
    <row r="110" spans="1:5" ht="11.25">
      <c r="A110" s="66"/>
      <c r="B110" s="66"/>
      <c r="C110" s="66"/>
      <c r="D110" s="67"/>
      <c r="E110" s="67"/>
    </row>
    <row r="111" spans="1:5" ht="11.25">
      <c r="A111" s="66"/>
      <c r="B111" s="66"/>
      <c r="C111" s="66"/>
      <c r="D111" s="67"/>
      <c r="E111" s="67"/>
    </row>
    <row r="112" spans="1:5" ht="11.25">
      <c r="A112" s="66"/>
      <c r="B112" s="66"/>
      <c r="C112" s="66"/>
      <c r="D112" s="67"/>
      <c r="E112" s="67"/>
    </row>
    <row r="113" spans="1:5" ht="11.25">
      <c r="A113" s="66"/>
      <c r="B113" s="66"/>
      <c r="C113" s="66"/>
      <c r="D113" s="67"/>
      <c r="E113" s="67"/>
    </row>
    <row r="114" spans="1:5" ht="11.25">
      <c r="A114" s="66"/>
      <c r="B114" s="66"/>
      <c r="C114" s="66"/>
      <c r="D114" s="67"/>
      <c r="E114" s="67"/>
    </row>
    <row r="115" spans="1:5" ht="11.25">
      <c r="A115" s="66"/>
      <c r="B115" s="66"/>
      <c r="C115" s="66"/>
      <c r="D115" s="67"/>
      <c r="E115" s="67"/>
    </row>
    <row r="116" spans="1:5" ht="11.25">
      <c r="A116" s="66"/>
      <c r="B116" s="66"/>
      <c r="C116" s="66"/>
      <c r="D116" s="67"/>
      <c r="E116" s="67"/>
    </row>
    <row r="117" spans="1:5" ht="11.25">
      <c r="A117" s="66"/>
      <c r="B117" s="66"/>
      <c r="C117" s="66"/>
      <c r="D117" s="67"/>
      <c r="E117" s="67"/>
    </row>
    <row r="118" spans="1:5" ht="11.25">
      <c r="A118" s="66"/>
      <c r="B118" s="66"/>
      <c r="C118" s="66"/>
      <c r="D118" s="67"/>
      <c r="E118" s="67"/>
    </row>
    <row r="119" spans="1:5" ht="11.25">
      <c r="A119" s="66"/>
      <c r="B119" s="66"/>
      <c r="C119" s="66"/>
      <c r="D119" s="67"/>
      <c r="E119" s="67"/>
    </row>
    <row r="120" spans="1:5" ht="11.25">
      <c r="A120" s="66"/>
      <c r="B120" s="66"/>
      <c r="C120" s="66"/>
      <c r="D120" s="67"/>
      <c r="E120" s="67"/>
    </row>
    <row r="121" spans="1:5" ht="11.25">
      <c r="A121" s="66"/>
      <c r="B121" s="66"/>
      <c r="C121" s="66"/>
      <c r="D121" s="67"/>
      <c r="E121" s="67"/>
    </row>
    <row r="122" spans="1:5" ht="11.25">
      <c r="A122" s="66"/>
      <c r="B122" s="66"/>
      <c r="C122" s="66"/>
      <c r="D122" s="67"/>
      <c r="E122" s="67"/>
    </row>
    <row r="123" spans="1:5" ht="11.25">
      <c r="A123" s="66"/>
      <c r="B123" s="66"/>
      <c r="C123" s="66"/>
      <c r="D123" s="67"/>
      <c r="E123" s="67"/>
    </row>
    <row r="124" spans="1:5" ht="11.25">
      <c r="A124" s="66"/>
      <c r="B124" s="66"/>
      <c r="C124" s="66"/>
      <c r="D124" s="67"/>
      <c r="E124" s="67"/>
    </row>
    <row r="125" spans="1:5" ht="11.25">
      <c r="A125" s="66"/>
      <c r="B125" s="66"/>
      <c r="C125" s="66"/>
      <c r="D125" s="67"/>
      <c r="E125" s="67"/>
    </row>
    <row r="126" spans="1:5" ht="11.25">
      <c r="A126" s="66"/>
      <c r="B126" s="66"/>
      <c r="C126" s="66"/>
      <c r="D126" s="67"/>
      <c r="E126" s="67"/>
    </row>
    <row r="127" spans="1:5" ht="11.25">
      <c r="A127" s="66"/>
      <c r="B127" s="66"/>
      <c r="C127" s="66"/>
      <c r="D127" s="67"/>
      <c r="E127" s="67"/>
    </row>
    <row r="128" spans="1:5" ht="11.25">
      <c r="A128" s="66"/>
      <c r="B128" s="66"/>
      <c r="C128" s="66"/>
      <c r="D128" s="67"/>
      <c r="E128" s="67"/>
    </row>
    <row r="129" spans="1:5" ht="11.25">
      <c r="A129" s="66"/>
      <c r="B129" s="66"/>
      <c r="C129" s="66"/>
      <c r="D129" s="67"/>
      <c r="E129" s="67"/>
    </row>
    <row r="130" spans="1:5" ht="11.25">
      <c r="A130" s="66"/>
      <c r="B130" s="66"/>
      <c r="C130" s="66"/>
      <c r="D130" s="67"/>
      <c r="E130" s="67"/>
    </row>
    <row r="131" spans="1:5" ht="11.25">
      <c r="A131" s="66"/>
      <c r="B131" s="66"/>
      <c r="C131" s="66"/>
      <c r="D131" s="67"/>
      <c r="E131" s="67"/>
    </row>
    <row r="132" spans="1:5" ht="11.25">
      <c r="A132" s="66"/>
      <c r="B132" s="66"/>
      <c r="C132" s="66"/>
      <c r="D132" s="67"/>
      <c r="E132" s="67"/>
    </row>
    <row r="133" spans="1:5" ht="11.25">
      <c r="A133" s="66"/>
      <c r="B133" s="66"/>
      <c r="C133" s="66"/>
      <c r="D133" s="67"/>
      <c r="E133" s="67"/>
    </row>
    <row r="134" spans="1:5" ht="11.25">
      <c r="A134" s="66"/>
      <c r="B134" s="66"/>
      <c r="C134" s="66"/>
      <c r="D134" s="67"/>
      <c r="E134" s="67"/>
    </row>
    <row r="135" spans="1:5" ht="11.25">
      <c r="A135" s="66"/>
      <c r="B135" s="66"/>
      <c r="C135" s="66"/>
      <c r="D135" s="67"/>
      <c r="E135" s="67"/>
    </row>
    <row r="136" spans="1:5" ht="11.25">
      <c r="A136" s="66"/>
      <c r="B136" s="66"/>
      <c r="C136" s="66"/>
      <c r="D136" s="67"/>
      <c r="E136" s="67"/>
    </row>
    <row r="137" spans="1:5" ht="11.25">
      <c r="A137" s="66"/>
      <c r="B137" s="66"/>
      <c r="C137" s="66"/>
      <c r="D137" s="67"/>
      <c r="E137" s="67"/>
    </row>
    <row r="138" spans="1:5" ht="11.25">
      <c r="A138" s="66"/>
      <c r="B138" s="66"/>
      <c r="C138" s="66"/>
      <c r="D138" s="67"/>
      <c r="E138" s="67"/>
    </row>
    <row r="139" spans="1:5" ht="11.25">
      <c r="A139" s="66"/>
      <c r="B139" s="66"/>
      <c r="C139" s="66"/>
      <c r="D139" s="67"/>
      <c r="E139" s="67"/>
    </row>
    <row r="140" spans="1:5" ht="11.25">
      <c r="A140" s="66"/>
      <c r="B140" s="66"/>
      <c r="C140" s="66"/>
      <c r="D140" s="67"/>
      <c r="E140" s="67"/>
    </row>
    <row r="141" spans="1:5" ht="11.25">
      <c r="A141" s="66"/>
      <c r="B141" s="66"/>
      <c r="C141" s="66"/>
      <c r="D141" s="67"/>
      <c r="E141" s="67"/>
    </row>
    <row r="142" spans="1:5" ht="11.25">
      <c r="A142" s="66"/>
      <c r="B142" s="66"/>
      <c r="C142" s="66"/>
      <c r="D142" s="67"/>
      <c r="E142" s="67"/>
    </row>
    <row r="143" spans="1:5" ht="11.25">
      <c r="A143" s="66"/>
      <c r="B143" s="66"/>
      <c r="C143" s="66"/>
      <c r="D143" s="67"/>
      <c r="E143" s="67"/>
    </row>
    <row r="144" spans="1:5" ht="11.25">
      <c r="A144" s="66"/>
      <c r="B144" s="66"/>
      <c r="C144" s="66"/>
      <c r="D144" s="67"/>
      <c r="E144" s="67"/>
    </row>
    <row r="145" spans="1:5" ht="11.25">
      <c r="A145" s="66"/>
      <c r="B145" s="66"/>
      <c r="C145" s="66"/>
      <c r="D145" s="67"/>
      <c r="E145" s="67"/>
    </row>
    <row r="146" spans="1:5" ht="11.25">
      <c r="A146" s="66"/>
      <c r="B146" s="66"/>
      <c r="C146" s="66"/>
      <c r="D146" s="67"/>
      <c r="E146" s="67"/>
    </row>
    <row r="147" spans="1:5" ht="11.25">
      <c r="A147" s="66"/>
      <c r="B147" s="66"/>
      <c r="C147" s="66"/>
      <c r="D147" s="67"/>
      <c r="E147" s="67"/>
    </row>
    <row r="148" spans="1:5" ht="11.25">
      <c r="A148" s="66"/>
      <c r="B148" s="66"/>
      <c r="C148" s="66"/>
      <c r="D148" s="67"/>
      <c r="E148" s="67"/>
    </row>
    <row r="149" spans="1:5" ht="11.25">
      <c r="A149" s="66"/>
      <c r="B149" s="66"/>
      <c r="C149" s="66"/>
      <c r="D149" s="67"/>
      <c r="E149" s="67"/>
    </row>
    <row r="150" spans="1:5" ht="11.25">
      <c r="A150" s="66"/>
      <c r="B150" s="66"/>
      <c r="C150" s="66"/>
      <c r="D150" s="67"/>
      <c r="E150" s="67"/>
    </row>
    <row r="151" spans="1:5" ht="11.25">
      <c r="A151" s="66"/>
      <c r="B151" s="66"/>
      <c r="C151" s="66"/>
      <c r="D151" s="67"/>
      <c r="E151" s="67"/>
    </row>
    <row r="152" spans="1:5" ht="11.25">
      <c r="A152" s="66"/>
      <c r="B152" s="66"/>
      <c r="C152" s="66"/>
      <c r="D152" s="67"/>
      <c r="E152" s="67"/>
    </row>
    <row r="153" spans="1:5" ht="11.25">
      <c r="A153" s="66"/>
      <c r="B153" s="66"/>
      <c r="C153" s="66"/>
      <c r="D153" s="67"/>
      <c r="E153" s="67"/>
    </row>
    <row r="154" spans="1:5" ht="11.25">
      <c r="A154" s="66"/>
      <c r="B154" s="66"/>
      <c r="C154" s="66"/>
      <c r="D154" s="67"/>
      <c r="E154" s="67"/>
    </row>
    <row r="155" spans="1:5" ht="11.25">
      <c r="A155" s="66"/>
      <c r="B155" s="66"/>
      <c r="C155" s="66"/>
      <c r="D155" s="67"/>
      <c r="E155" s="67"/>
    </row>
    <row r="156" spans="1:5" ht="11.25">
      <c r="A156" s="66"/>
      <c r="B156" s="66"/>
      <c r="C156" s="66"/>
      <c r="D156" s="67"/>
      <c r="E156" s="67"/>
    </row>
    <row r="157" spans="1:5" ht="11.25">
      <c r="A157" s="66"/>
      <c r="B157" s="66"/>
      <c r="C157" s="66"/>
      <c r="D157" s="67"/>
      <c r="E157" s="67"/>
    </row>
    <row r="158" spans="1:5" ht="11.25">
      <c r="A158" s="66"/>
      <c r="B158" s="66"/>
      <c r="C158" s="66"/>
      <c r="D158" s="67"/>
      <c r="E158" s="67"/>
    </row>
    <row r="159" spans="1:5" ht="11.25">
      <c r="A159" s="66"/>
      <c r="B159" s="66"/>
      <c r="C159" s="66"/>
      <c r="D159" s="67"/>
      <c r="E159" s="67"/>
    </row>
    <row r="160" spans="1:5" ht="11.25">
      <c r="A160" s="66"/>
      <c r="B160" s="66"/>
      <c r="C160" s="66"/>
      <c r="D160" s="67"/>
      <c r="E160" s="67"/>
    </row>
    <row r="161" spans="1:5" ht="11.25">
      <c r="A161" s="66"/>
      <c r="B161" s="66"/>
      <c r="C161" s="66"/>
      <c r="D161" s="67"/>
      <c r="E161" s="67"/>
    </row>
    <row r="162" spans="1:5" ht="11.25">
      <c r="A162" s="66"/>
      <c r="B162" s="66"/>
      <c r="C162" s="66"/>
      <c r="D162" s="67"/>
      <c r="E162" s="67"/>
    </row>
    <row r="163" spans="1:5" ht="11.25">
      <c r="A163" s="66"/>
      <c r="B163" s="66"/>
      <c r="C163" s="66"/>
      <c r="D163" s="67"/>
      <c r="E163" s="67"/>
    </row>
    <row r="164" spans="1:5" ht="11.25">
      <c r="A164" s="66"/>
      <c r="B164" s="66"/>
      <c r="C164" s="66"/>
      <c r="D164" s="67"/>
      <c r="E164" s="67"/>
    </row>
    <row r="165" spans="1:5" ht="11.25">
      <c r="A165" s="66"/>
      <c r="B165" s="66"/>
      <c r="C165" s="66"/>
      <c r="D165" s="67"/>
      <c r="E165" s="67"/>
    </row>
    <row r="166" spans="1:5" ht="11.25">
      <c r="A166" s="66"/>
      <c r="B166" s="66"/>
      <c r="C166" s="66"/>
      <c r="D166" s="67"/>
      <c r="E166" s="67"/>
    </row>
    <row r="167" spans="1:5" ht="11.25">
      <c r="A167" s="66"/>
      <c r="B167" s="66"/>
      <c r="C167" s="66"/>
      <c r="D167" s="67"/>
      <c r="E167" s="67"/>
    </row>
    <row r="168" spans="1:5" ht="11.25">
      <c r="A168" s="66"/>
      <c r="B168" s="66"/>
      <c r="C168" s="66"/>
      <c r="D168" s="67"/>
      <c r="E168" s="67"/>
    </row>
    <row r="169" spans="1:5" ht="11.25">
      <c r="A169" s="66"/>
      <c r="B169" s="66"/>
      <c r="C169" s="66"/>
      <c r="D169" s="67"/>
      <c r="E169" s="67"/>
    </row>
    <row r="170" spans="1:5" ht="11.25">
      <c r="A170" s="66"/>
      <c r="B170" s="66"/>
      <c r="C170" s="66"/>
      <c r="D170" s="67"/>
      <c r="E170" s="67"/>
    </row>
    <row r="171" spans="1:5" ht="11.25">
      <c r="A171" s="66"/>
      <c r="B171" s="66"/>
      <c r="C171" s="66"/>
      <c r="D171" s="67"/>
      <c r="E171" s="67"/>
    </row>
    <row r="172" spans="1:5" ht="11.25">
      <c r="A172" s="66"/>
      <c r="B172" s="66"/>
      <c r="C172" s="66"/>
      <c r="D172" s="67"/>
      <c r="E172" s="67"/>
    </row>
    <row r="173" spans="1:5" ht="11.25">
      <c r="A173" s="66"/>
      <c r="B173" s="66"/>
      <c r="C173" s="66"/>
      <c r="D173" s="67"/>
      <c r="E173" s="67"/>
    </row>
    <row r="174" spans="1:5" ht="11.25">
      <c r="A174" s="66"/>
      <c r="B174" s="66"/>
      <c r="C174" s="66"/>
      <c r="D174" s="67"/>
      <c r="E174" s="67"/>
    </row>
    <row r="175" spans="1:5" ht="11.25">
      <c r="A175" s="66"/>
      <c r="B175" s="66"/>
      <c r="C175" s="66"/>
      <c r="D175" s="67"/>
      <c r="E175" s="67"/>
    </row>
    <row r="176" spans="1:5" ht="11.25">
      <c r="A176" s="66"/>
      <c r="B176" s="66"/>
      <c r="C176" s="66"/>
      <c r="D176" s="67"/>
      <c r="E176" s="67"/>
    </row>
    <row r="177" spans="1:5" ht="11.25">
      <c r="A177" s="66"/>
      <c r="B177" s="66"/>
      <c r="C177" s="66"/>
      <c r="D177" s="67"/>
      <c r="E177" s="67"/>
    </row>
    <row r="178" spans="1:5" ht="11.25">
      <c r="A178" s="66"/>
      <c r="B178" s="66"/>
      <c r="C178" s="66"/>
      <c r="D178" s="66"/>
      <c r="E178" s="66"/>
    </row>
    <row r="179" spans="1:5" ht="11.25">
      <c r="A179" s="66"/>
      <c r="B179" s="66"/>
      <c r="C179" s="66"/>
      <c r="D179" s="66"/>
      <c r="E179" s="66"/>
    </row>
    <row r="180" spans="1:5" ht="11.25">
      <c r="A180" s="66"/>
      <c r="B180" s="66"/>
      <c r="C180" s="66"/>
      <c r="D180" s="66"/>
      <c r="E180" s="66"/>
    </row>
    <row r="181" spans="1:5" ht="11.25">
      <c r="A181" s="66"/>
      <c r="B181" s="66"/>
      <c r="C181" s="66"/>
      <c r="D181" s="66"/>
      <c r="E181" s="66"/>
    </row>
    <row r="182" spans="1:5" ht="11.25">
      <c r="A182" s="66"/>
      <c r="B182" s="66"/>
      <c r="C182" s="66"/>
      <c r="D182" s="66"/>
      <c r="E182" s="66"/>
    </row>
    <row r="183" spans="1:5" ht="11.25">
      <c r="A183" s="66"/>
      <c r="B183" s="66"/>
      <c r="C183" s="66"/>
      <c r="D183" s="66"/>
      <c r="E183" s="66"/>
    </row>
    <row r="184" spans="1:5" ht="11.25">
      <c r="A184" s="66"/>
      <c r="B184" s="66"/>
      <c r="C184" s="66"/>
      <c r="D184" s="66"/>
      <c r="E184" s="66"/>
    </row>
    <row r="185" spans="1:5" ht="11.25">
      <c r="A185" s="66"/>
      <c r="B185" s="66"/>
      <c r="C185" s="66"/>
      <c r="D185" s="66"/>
      <c r="E185" s="66"/>
    </row>
    <row r="186" spans="1:5" ht="11.25">
      <c r="A186" s="66"/>
      <c r="B186" s="66"/>
      <c r="C186" s="66"/>
      <c r="D186" s="66"/>
      <c r="E186" s="66"/>
    </row>
    <row r="187" spans="1:5" ht="11.25">
      <c r="A187" s="66"/>
      <c r="B187" s="66"/>
      <c r="C187" s="66"/>
      <c r="D187" s="66"/>
      <c r="E187" s="66"/>
    </row>
    <row r="188" spans="1:5" ht="11.25">
      <c r="A188" s="66"/>
      <c r="B188" s="66"/>
      <c r="C188" s="66"/>
      <c r="D188" s="66"/>
      <c r="E188" s="66"/>
    </row>
    <row r="189" spans="1:5" ht="11.25">
      <c r="A189" s="66"/>
      <c r="B189" s="66"/>
      <c r="C189" s="66"/>
      <c r="D189" s="66"/>
      <c r="E189" s="66"/>
    </row>
    <row r="190" spans="1:5" ht="11.25">
      <c r="A190" s="66"/>
      <c r="B190" s="66"/>
      <c r="C190" s="66"/>
      <c r="D190" s="66"/>
      <c r="E190" s="66"/>
    </row>
    <row r="191" spans="1:5" ht="11.25">
      <c r="A191" s="66"/>
      <c r="B191" s="66"/>
      <c r="C191" s="66"/>
      <c r="D191" s="66"/>
      <c r="E191" s="66"/>
    </row>
    <row r="192" spans="1:5" ht="11.25">
      <c r="A192" s="66"/>
      <c r="B192" s="66"/>
      <c r="C192" s="66"/>
      <c r="D192" s="66"/>
      <c r="E192" s="66"/>
    </row>
    <row r="193" spans="1:5" ht="11.25">
      <c r="A193" s="58"/>
      <c r="B193" s="58"/>
      <c r="C193" s="58"/>
      <c r="D193" s="58"/>
      <c r="E193" s="58"/>
    </row>
    <row r="194" spans="1:5" ht="11.25">
      <c r="A194" s="58"/>
      <c r="B194" s="58"/>
      <c r="C194" s="58"/>
      <c r="D194" s="58"/>
      <c r="E194" s="58"/>
    </row>
    <row r="195" spans="1:5" ht="11.25">
      <c r="A195" s="58"/>
      <c r="B195" s="58"/>
      <c r="C195" s="58"/>
      <c r="D195" s="58"/>
      <c r="E195" s="58"/>
    </row>
    <row r="196" spans="1:5" ht="11.25">
      <c r="A196" s="58"/>
      <c r="B196" s="58"/>
      <c r="C196" s="58"/>
      <c r="D196" s="58"/>
      <c r="E196" s="58"/>
    </row>
    <row r="197" spans="1:5" ht="11.25">
      <c r="A197" s="58"/>
      <c r="B197" s="58"/>
      <c r="C197" s="58"/>
      <c r="D197" s="58"/>
      <c r="E197" s="58"/>
    </row>
    <row r="198" spans="1:5" ht="11.25">
      <c r="A198" s="58"/>
      <c r="B198" s="58"/>
      <c r="C198" s="58"/>
      <c r="D198" s="58"/>
      <c r="E198" s="58"/>
    </row>
    <row r="199" spans="1:5" ht="11.25">
      <c r="A199" s="58"/>
      <c r="B199" s="58"/>
      <c r="C199" s="58"/>
      <c r="D199" s="58"/>
      <c r="E199" s="58"/>
    </row>
    <row r="200" spans="1:5" ht="11.25">
      <c r="A200" s="58"/>
      <c r="B200" s="58"/>
      <c r="C200" s="58"/>
      <c r="D200" s="58"/>
      <c r="E200" s="58"/>
    </row>
    <row r="201" spans="1:5" ht="11.25">
      <c r="A201" s="58"/>
      <c r="B201" s="58"/>
      <c r="C201" s="58"/>
      <c r="D201" s="58"/>
      <c r="E201" s="58"/>
    </row>
    <row r="202" spans="1:5" ht="11.25">
      <c r="A202" s="58"/>
      <c r="B202" s="58"/>
      <c r="C202" s="58"/>
      <c r="D202" s="58"/>
      <c r="E202" s="58"/>
    </row>
    <row r="203" spans="1:5" ht="11.25">
      <c r="A203" s="58"/>
      <c r="B203" s="58"/>
      <c r="C203" s="58"/>
      <c r="D203" s="58"/>
      <c r="E203" s="58"/>
    </row>
    <row r="204" spans="1:5" ht="11.25">
      <c r="A204" s="58"/>
      <c r="B204" s="58"/>
      <c r="C204" s="58"/>
      <c r="D204" s="58"/>
      <c r="E204" s="58"/>
    </row>
    <row r="205" spans="1:5" ht="11.25">
      <c r="A205" s="58"/>
      <c r="B205" s="58"/>
      <c r="C205" s="58"/>
      <c r="D205" s="58"/>
      <c r="E205" s="58"/>
    </row>
    <row r="206" spans="1:5" ht="11.25">
      <c r="A206" s="58"/>
      <c r="B206" s="58"/>
      <c r="C206" s="58"/>
      <c r="D206" s="58"/>
      <c r="E206" s="58"/>
    </row>
    <row r="207" spans="1:5" ht="11.25">
      <c r="A207" s="58"/>
      <c r="B207" s="58"/>
      <c r="C207" s="58"/>
      <c r="D207" s="58"/>
      <c r="E207" s="58"/>
    </row>
    <row r="208" spans="1:5" ht="11.25">
      <c r="A208" s="58"/>
      <c r="B208" s="58"/>
      <c r="C208" s="58"/>
      <c r="D208" s="58"/>
      <c r="E208" s="58"/>
    </row>
    <row r="209" spans="1:5" ht="11.25">
      <c r="A209" s="58"/>
      <c r="B209" s="58"/>
      <c r="C209" s="58"/>
      <c r="D209" s="58"/>
      <c r="E209" s="58"/>
    </row>
    <row r="210" spans="1:5" ht="11.25">
      <c r="A210" s="58"/>
      <c r="B210" s="58"/>
      <c r="C210" s="58"/>
      <c r="D210" s="58"/>
      <c r="E210" s="58"/>
    </row>
    <row r="211" spans="1:5" ht="11.25">
      <c r="A211" s="58"/>
      <c r="B211" s="58"/>
      <c r="C211" s="58"/>
      <c r="D211" s="58"/>
      <c r="E211" s="58"/>
    </row>
    <row r="212" spans="1:5" ht="11.25">
      <c r="A212" s="58"/>
      <c r="B212" s="58"/>
      <c r="C212" s="58"/>
      <c r="D212" s="58"/>
      <c r="E212" s="58"/>
    </row>
    <row r="213" spans="1:5" ht="11.25">
      <c r="A213" s="58"/>
      <c r="B213" s="58"/>
      <c r="C213" s="58"/>
      <c r="D213" s="58"/>
      <c r="E213" s="58"/>
    </row>
    <row r="214" spans="1:5" ht="11.25">
      <c r="A214" s="58"/>
      <c r="B214" s="58"/>
      <c r="C214" s="58"/>
      <c r="D214" s="58"/>
      <c r="E214" s="58"/>
    </row>
    <row r="215" spans="1:5" ht="11.25">
      <c r="A215" s="58"/>
      <c r="B215" s="58"/>
      <c r="C215" s="58"/>
      <c r="D215" s="58"/>
      <c r="E215" s="58"/>
    </row>
    <row r="216" spans="1:5" ht="11.25">
      <c r="A216" s="58"/>
      <c r="B216" s="58"/>
      <c r="C216" s="58"/>
      <c r="D216" s="58"/>
      <c r="E216" s="58"/>
    </row>
    <row r="217" spans="1:5" ht="11.25">
      <c r="A217" s="58"/>
      <c r="B217" s="58"/>
      <c r="C217" s="58"/>
      <c r="D217" s="58"/>
      <c r="E217" s="58"/>
    </row>
    <row r="218" spans="1:5" ht="11.25">
      <c r="A218" s="58"/>
      <c r="B218" s="58"/>
      <c r="C218" s="58"/>
      <c r="D218" s="58"/>
      <c r="E218" s="58"/>
    </row>
    <row r="219" spans="1:5" ht="11.25">
      <c r="A219" s="58"/>
      <c r="B219" s="58"/>
      <c r="C219" s="58"/>
      <c r="D219" s="58"/>
      <c r="E219" s="58"/>
    </row>
    <row r="220" spans="1:5" ht="11.25">
      <c r="A220" s="58"/>
      <c r="B220" s="58"/>
      <c r="C220" s="58"/>
      <c r="D220" s="58"/>
      <c r="E220" s="58"/>
    </row>
    <row r="221" spans="1:5" ht="11.25">
      <c r="A221" s="58"/>
      <c r="B221" s="58"/>
      <c r="C221" s="58"/>
      <c r="D221" s="58"/>
      <c r="E221" s="58"/>
    </row>
    <row r="222" spans="1:5" ht="11.25">
      <c r="A222" s="58"/>
      <c r="B222" s="58"/>
      <c r="C222" s="58"/>
      <c r="D222" s="58"/>
      <c r="E222" s="58"/>
    </row>
    <row r="223" spans="1:5" ht="11.25">
      <c r="A223" s="58"/>
      <c r="B223" s="58"/>
      <c r="C223" s="58"/>
      <c r="D223" s="58"/>
      <c r="E223" s="58"/>
    </row>
    <row r="224" spans="1:5" ht="11.25">
      <c r="A224" s="58"/>
      <c r="B224" s="58"/>
      <c r="C224" s="58"/>
      <c r="D224" s="58"/>
      <c r="E224" s="58"/>
    </row>
    <row r="225" spans="1:5" ht="11.25">
      <c r="A225" s="58"/>
      <c r="B225" s="58"/>
      <c r="C225" s="58"/>
      <c r="D225" s="58"/>
      <c r="E225" s="58"/>
    </row>
    <row r="226" spans="1:5" ht="11.25">
      <c r="A226" s="58"/>
      <c r="B226" s="58"/>
      <c r="C226" s="58"/>
      <c r="D226" s="58"/>
      <c r="E226" s="58"/>
    </row>
    <row r="227" spans="1:5" ht="11.25">
      <c r="A227" s="58"/>
      <c r="B227" s="58"/>
      <c r="C227" s="58"/>
      <c r="D227" s="58"/>
      <c r="E227" s="58"/>
    </row>
    <row r="228" spans="1:5" ht="11.25">
      <c r="A228" s="58"/>
      <c r="B228" s="58"/>
      <c r="C228" s="58"/>
      <c r="D228" s="58"/>
      <c r="E228" s="58"/>
    </row>
    <row r="229" spans="1:5" ht="11.25">
      <c r="A229" s="58"/>
      <c r="B229" s="58"/>
      <c r="C229" s="58"/>
      <c r="D229" s="58"/>
      <c r="E229" s="58"/>
    </row>
    <row r="230" spans="1:5" ht="11.25">
      <c r="A230" s="58"/>
      <c r="B230" s="58"/>
      <c r="C230" s="58"/>
      <c r="D230" s="58"/>
      <c r="E230" s="58"/>
    </row>
    <row r="231" spans="1:5" ht="11.25">
      <c r="A231" s="58"/>
      <c r="B231" s="58"/>
      <c r="C231" s="58"/>
      <c r="D231" s="58"/>
      <c r="E231" s="58"/>
    </row>
    <row r="232" spans="1:5" ht="11.25">
      <c r="A232" s="58"/>
      <c r="B232" s="58"/>
      <c r="C232" s="58"/>
      <c r="D232" s="58"/>
      <c r="E232" s="58"/>
    </row>
    <row r="233" spans="1:5" ht="11.25">
      <c r="A233" s="58"/>
      <c r="B233" s="58"/>
      <c r="C233" s="58"/>
      <c r="D233" s="58"/>
      <c r="E233" s="58"/>
    </row>
    <row r="234" spans="1:5" ht="11.25">
      <c r="A234" s="58"/>
      <c r="B234" s="58"/>
      <c r="C234" s="58"/>
      <c r="D234" s="58"/>
      <c r="E234" s="58"/>
    </row>
    <row r="235" spans="1:5" ht="11.25">
      <c r="A235" s="58"/>
      <c r="B235" s="58"/>
      <c r="C235" s="58"/>
      <c r="D235" s="58"/>
      <c r="E235" s="58"/>
    </row>
    <row r="236" spans="1:5" ht="11.25">
      <c r="A236" s="58"/>
      <c r="B236" s="58"/>
      <c r="C236" s="58"/>
      <c r="D236" s="58"/>
      <c r="E236" s="58"/>
    </row>
    <row r="237" spans="1:5" ht="11.25">
      <c r="A237" s="58"/>
      <c r="B237" s="58"/>
      <c r="C237" s="58"/>
      <c r="D237" s="58"/>
      <c r="E237" s="58"/>
    </row>
    <row r="238" spans="1:5" ht="11.25">
      <c r="A238" s="58"/>
      <c r="B238" s="58"/>
      <c r="C238" s="58"/>
      <c r="D238" s="58"/>
      <c r="E238" s="58"/>
    </row>
    <row r="239" spans="1:5" ht="11.25">
      <c r="A239" s="58"/>
      <c r="B239" s="58"/>
      <c r="C239" s="58"/>
      <c r="D239" s="58"/>
      <c r="E239" s="58"/>
    </row>
    <row r="240" spans="1:5" ht="11.25">
      <c r="A240" s="58"/>
      <c r="B240" s="58"/>
      <c r="C240" s="58"/>
      <c r="D240" s="58"/>
      <c r="E240" s="58"/>
    </row>
    <row r="241" spans="1:5" ht="11.25">
      <c r="A241" s="58"/>
      <c r="B241" s="58"/>
      <c r="C241" s="58"/>
      <c r="D241" s="58"/>
      <c r="E241" s="58"/>
    </row>
    <row r="242" spans="1:5" ht="11.25">
      <c r="A242" s="58"/>
      <c r="B242" s="58"/>
      <c r="C242" s="58"/>
      <c r="D242" s="58"/>
      <c r="E242" s="58"/>
    </row>
    <row r="243" spans="1:5" ht="11.25">
      <c r="A243" s="58"/>
      <c r="B243" s="58"/>
      <c r="C243" s="58"/>
      <c r="D243" s="58"/>
      <c r="E243" s="58"/>
    </row>
    <row r="244" spans="1:5" ht="11.25">
      <c r="A244" s="58"/>
      <c r="B244" s="58"/>
      <c r="C244" s="58"/>
      <c r="D244" s="58"/>
      <c r="E244" s="58"/>
    </row>
    <row r="245" spans="1:5" ht="11.25">
      <c r="A245" s="58"/>
      <c r="B245" s="58"/>
      <c r="C245" s="58"/>
      <c r="D245" s="58"/>
      <c r="E245" s="58"/>
    </row>
    <row r="246" spans="1:5" ht="11.25">
      <c r="A246" s="58"/>
      <c r="B246" s="58"/>
      <c r="C246" s="58"/>
      <c r="D246" s="58"/>
      <c r="E246" s="58"/>
    </row>
    <row r="247" spans="1:5" ht="11.25">
      <c r="A247" s="58"/>
      <c r="B247" s="58"/>
      <c r="C247" s="58"/>
      <c r="D247" s="58"/>
      <c r="E247" s="58"/>
    </row>
    <row r="248" spans="1:5" ht="11.25">
      <c r="A248" s="58"/>
      <c r="B248" s="58"/>
      <c r="C248" s="58"/>
      <c r="D248" s="58"/>
      <c r="E248" s="58"/>
    </row>
    <row r="249" spans="1:5" ht="11.25">
      <c r="A249" s="58"/>
      <c r="B249" s="58"/>
      <c r="C249" s="58"/>
      <c r="D249" s="58"/>
      <c r="E249" s="58"/>
    </row>
    <row r="250" spans="1:5" ht="11.25">
      <c r="A250" s="58"/>
      <c r="B250" s="58"/>
      <c r="C250" s="58"/>
      <c r="D250" s="58"/>
      <c r="E250" s="58"/>
    </row>
    <row r="251" spans="1:5" ht="11.25">
      <c r="A251" s="58"/>
      <c r="B251" s="58"/>
      <c r="C251" s="58"/>
      <c r="D251" s="58"/>
      <c r="E251" s="58"/>
    </row>
    <row r="252" spans="1:5" ht="11.25">
      <c r="A252" s="58"/>
      <c r="B252" s="58"/>
      <c r="C252" s="58"/>
      <c r="D252" s="58"/>
      <c r="E252" s="58"/>
    </row>
    <row r="253" spans="1:5" ht="11.25">
      <c r="A253" s="58"/>
      <c r="B253" s="58"/>
      <c r="C253" s="58"/>
      <c r="D253" s="58"/>
      <c r="E253" s="58"/>
    </row>
    <row r="254" spans="1:5" ht="11.25">
      <c r="A254" s="58"/>
      <c r="B254" s="58"/>
      <c r="C254" s="58"/>
      <c r="D254" s="58"/>
      <c r="E254" s="58"/>
    </row>
    <row r="255" spans="1:5" ht="11.25">
      <c r="A255" s="58"/>
      <c r="B255" s="58"/>
      <c r="C255" s="58"/>
      <c r="D255" s="58"/>
      <c r="E255" s="58"/>
    </row>
    <row r="256" spans="1:5" ht="11.25">
      <c r="A256" s="58"/>
      <c r="B256" s="58"/>
      <c r="C256" s="58"/>
      <c r="D256" s="58"/>
      <c r="E256" s="58"/>
    </row>
    <row r="257" spans="1:5" ht="11.25">
      <c r="A257" s="58"/>
      <c r="B257" s="58"/>
      <c r="C257" s="58"/>
      <c r="D257" s="58"/>
      <c r="E257" s="58"/>
    </row>
    <row r="258" spans="1:5" ht="11.25">
      <c r="A258" s="58"/>
      <c r="B258" s="58"/>
      <c r="C258" s="58"/>
      <c r="D258" s="58"/>
      <c r="E258" s="58"/>
    </row>
    <row r="259" spans="1:5" ht="11.25">
      <c r="A259" s="58"/>
      <c r="B259" s="58"/>
      <c r="C259" s="58"/>
      <c r="D259" s="58"/>
      <c r="E259" s="58"/>
    </row>
    <row r="260" spans="1:5" ht="11.25">
      <c r="A260" s="58"/>
      <c r="B260" s="58"/>
      <c r="C260" s="58"/>
      <c r="D260" s="58"/>
      <c r="E260" s="58"/>
    </row>
    <row r="261" spans="1:5" ht="11.25">
      <c r="A261" s="58"/>
      <c r="B261" s="58"/>
      <c r="C261" s="58"/>
      <c r="D261" s="58"/>
      <c r="E261" s="58"/>
    </row>
    <row r="262" spans="1:5" ht="11.25">
      <c r="A262" s="58"/>
      <c r="B262" s="58"/>
      <c r="C262" s="58"/>
      <c r="D262" s="58"/>
      <c r="E262" s="58"/>
    </row>
    <row r="263" spans="1:5" ht="11.25">
      <c r="A263" s="58"/>
      <c r="B263" s="58"/>
      <c r="C263" s="58"/>
      <c r="D263" s="58"/>
      <c r="E263" s="58"/>
    </row>
    <row r="264" spans="1:5" ht="11.25">
      <c r="A264" s="58"/>
      <c r="B264" s="58"/>
      <c r="C264" s="58"/>
      <c r="D264" s="58"/>
      <c r="E264" s="58"/>
    </row>
    <row r="265" spans="1:5" ht="11.25">
      <c r="A265" s="58"/>
      <c r="B265" s="58"/>
      <c r="C265" s="58"/>
      <c r="D265" s="58"/>
      <c r="E265" s="58"/>
    </row>
    <row r="266" spans="1:5" ht="11.25">
      <c r="A266" s="58"/>
      <c r="B266" s="58"/>
      <c r="C266" s="58"/>
      <c r="D266" s="58"/>
      <c r="E266" s="58"/>
    </row>
    <row r="267" spans="1:5" ht="11.25">
      <c r="A267" s="58"/>
      <c r="B267" s="58"/>
      <c r="C267" s="58"/>
      <c r="D267" s="58"/>
      <c r="E267" s="58"/>
    </row>
    <row r="268" spans="1:5" ht="11.25">
      <c r="A268" s="58"/>
      <c r="B268" s="58"/>
      <c r="C268" s="58"/>
      <c r="D268" s="58"/>
      <c r="E268" s="58"/>
    </row>
    <row r="269" spans="1:5" ht="11.25">
      <c r="A269" s="58"/>
      <c r="B269" s="58"/>
      <c r="C269" s="58"/>
      <c r="D269" s="58"/>
      <c r="E269" s="58"/>
    </row>
    <row r="270" spans="1:5" ht="11.25">
      <c r="A270" s="58"/>
      <c r="B270" s="58"/>
      <c r="C270" s="58"/>
      <c r="D270" s="58"/>
      <c r="E270" s="58"/>
    </row>
    <row r="271" spans="1:5" ht="11.25">
      <c r="A271" s="58"/>
      <c r="B271" s="58"/>
      <c r="C271" s="58"/>
      <c r="D271" s="58"/>
      <c r="E271" s="58"/>
    </row>
    <row r="272" spans="1:5" ht="11.25">
      <c r="A272" s="58"/>
      <c r="B272" s="58"/>
      <c r="C272" s="58"/>
      <c r="D272" s="58"/>
      <c r="E272" s="58"/>
    </row>
    <row r="273" spans="1:5" ht="11.25">
      <c r="A273" s="58"/>
      <c r="B273" s="58"/>
      <c r="C273" s="58"/>
      <c r="D273" s="58"/>
      <c r="E273" s="58"/>
    </row>
    <row r="274" spans="1:5" ht="11.25">
      <c r="A274" s="58"/>
      <c r="B274" s="58"/>
      <c r="C274" s="58"/>
      <c r="D274" s="58"/>
      <c r="E274" s="58"/>
    </row>
    <row r="275" spans="1:5" ht="11.25">
      <c r="A275" s="58"/>
      <c r="B275" s="58"/>
      <c r="C275" s="58"/>
      <c r="D275" s="58"/>
      <c r="E275" s="58"/>
    </row>
    <row r="276" spans="1:5" ht="11.25">
      <c r="A276" s="58"/>
      <c r="B276" s="58"/>
      <c r="C276" s="58"/>
      <c r="D276" s="58"/>
      <c r="E276" s="58"/>
    </row>
    <row r="277" spans="1:5" ht="11.25">
      <c r="A277" s="58"/>
      <c r="B277" s="58"/>
      <c r="C277" s="58"/>
      <c r="D277" s="58"/>
      <c r="E277" s="58"/>
    </row>
    <row r="278" spans="1:5" ht="11.25">
      <c r="A278" s="58"/>
      <c r="B278" s="58"/>
      <c r="C278" s="58"/>
      <c r="D278" s="58"/>
      <c r="E278" s="58"/>
    </row>
    <row r="279" spans="1:5" ht="11.25">
      <c r="A279" s="58"/>
      <c r="B279" s="58"/>
      <c r="C279" s="58"/>
      <c r="D279" s="58"/>
      <c r="E279" s="58"/>
    </row>
    <row r="280" spans="1:5" ht="11.25">
      <c r="A280" s="58"/>
      <c r="B280" s="58"/>
      <c r="C280" s="58"/>
      <c r="D280" s="58"/>
      <c r="E280" s="58"/>
    </row>
    <row r="281" spans="1:5" ht="11.25">
      <c r="A281" s="58"/>
      <c r="B281" s="58"/>
      <c r="C281" s="58"/>
      <c r="D281" s="58"/>
      <c r="E281" s="58"/>
    </row>
    <row r="282" spans="1:5" ht="11.25">
      <c r="A282" s="58"/>
      <c r="B282" s="58"/>
      <c r="C282" s="58"/>
      <c r="D282" s="58"/>
      <c r="E282" s="58"/>
    </row>
    <row r="283" spans="1:5" ht="11.25">
      <c r="A283" s="58"/>
      <c r="B283" s="58"/>
      <c r="C283" s="58"/>
      <c r="D283" s="58"/>
      <c r="E283" s="58"/>
    </row>
    <row r="284" spans="1:5" ht="11.25">
      <c r="A284" s="58"/>
      <c r="B284" s="58"/>
      <c r="C284" s="58"/>
      <c r="D284" s="58"/>
      <c r="E284" s="58"/>
    </row>
    <row r="285" spans="1:5" ht="11.25">
      <c r="A285" s="58"/>
      <c r="B285" s="58"/>
      <c r="C285" s="58"/>
      <c r="D285" s="58"/>
      <c r="E285" s="58"/>
    </row>
    <row r="286" spans="1:5" ht="11.25">
      <c r="A286" s="58"/>
      <c r="B286" s="58"/>
      <c r="C286" s="58"/>
      <c r="D286" s="58"/>
      <c r="E286" s="58"/>
    </row>
    <row r="287" spans="1:5" ht="11.25">
      <c r="A287" s="58"/>
      <c r="B287" s="58"/>
      <c r="C287" s="58"/>
      <c r="D287" s="58"/>
      <c r="E287" s="58"/>
    </row>
    <row r="288" spans="1:5" ht="11.25">
      <c r="A288" s="58"/>
      <c r="B288" s="58"/>
      <c r="C288" s="58"/>
      <c r="D288" s="58"/>
      <c r="E288" s="58"/>
    </row>
    <row r="289" spans="1:5" ht="11.25">
      <c r="A289" s="58"/>
      <c r="B289" s="58"/>
      <c r="C289" s="58"/>
      <c r="D289" s="58"/>
      <c r="E289" s="58"/>
    </row>
    <row r="290" spans="1:5" ht="11.25">
      <c r="A290" s="58"/>
      <c r="B290" s="58"/>
      <c r="C290" s="58"/>
      <c r="D290" s="58"/>
      <c r="E290" s="58"/>
    </row>
    <row r="291" spans="1:5" ht="11.25">
      <c r="A291" s="58"/>
      <c r="B291" s="58"/>
      <c r="C291" s="58"/>
      <c r="D291" s="58"/>
      <c r="E291" s="58"/>
    </row>
    <row r="292" spans="1:5" ht="11.25">
      <c r="A292" s="58"/>
      <c r="B292" s="58"/>
      <c r="C292" s="58"/>
      <c r="D292" s="58"/>
      <c r="E292" s="58"/>
    </row>
    <row r="293" spans="1:5" ht="11.25">
      <c r="A293" s="58"/>
      <c r="B293" s="58"/>
      <c r="C293" s="58"/>
      <c r="D293" s="58"/>
      <c r="E293" s="58"/>
    </row>
    <row r="294" spans="1:5" ht="11.25">
      <c r="A294" s="58"/>
      <c r="B294" s="58"/>
      <c r="C294" s="58"/>
      <c r="D294" s="58"/>
      <c r="E294" s="58"/>
    </row>
    <row r="295" spans="1:5" ht="11.25">
      <c r="A295" s="58"/>
      <c r="B295" s="58"/>
      <c r="C295" s="58"/>
      <c r="D295" s="58"/>
      <c r="E295" s="58"/>
    </row>
    <row r="296" spans="1:5" ht="11.25">
      <c r="A296" s="58"/>
      <c r="B296" s="58"/>
      <c r="C296" s="58"/>
      <c r="D296" s="58"/>
      <c r="E296" s="58"/>
    </row>
    <row r="297" spans="1:5" ht="11.25">
      <c r="A297" s="58"/>
      <c r="B297" s="58"/>
      <c r="C297" s="58"/>
      <c r="D297" s="58"/>
      <c r="E297" s="58"/>
    </row>
    <row r="298" spans="1:5" ht="11.25">
      <c r="A298" s="58"/>
      <c r="B298" s="58"/>
      <c r="C298" s="58"/>
      <c r="D298" s="58"/>
      <c r="E298" s="58"/>
    </row>
    <row r="299" spans="1:5" ht="11.25">
      <c r="A299" s="58"/>
      <c r="B299" s="58"/>
      <c r="C299" s="58"/>
      <c r="D299" s="58"/>
      <c r="E299" s="58"/>
    </row>
    <row r="300" spans="1:5" ht="11.25">
      <c r="A300" s="58"/>
      <c r="B300" s="58"/>
      <c r="C300" s="58"/>
      <c r="D300" s="58"/>
      <c r="E300" s="58"/>
    </row>
    <row r="301" spans="1:5" ht="11.25">
      <c r="A301" s="58"/>
      <c r="B301" s="58"/>
      <c r="C301" s="58"/>
      <c r="D301" s="58"/>
      <c r="E301" s="58"/>
    </row>
    <row r="302" spans="1:5" ht="11.25">
      <c r="A302" s="58"/>
      <c r="B302" s="58"/>
      <c r="C302" s="58"/>
      <c r="D302" s="58"/>
      <c r="E302" s="58"/>
    </row>
    <row r="303" spans="1:5" ht="11.25">
      <c r="A303" s="58"/>
      <c r="B303" s="58"/>
      <c r="C303" s="58"/>
      <c r="D303" s="58"/>
      <c r="E303" s="58"/>
    </row>
    <row r="304" spans="1:5" ht="11.25">
      <c r="A304" s="58"/>
      <c r="B304" s="58"/>
      <c r="C304" s="58"/>
      <c r="D304" s="58"/>
      <c r="E304" s="58"/>
    </row>
    <row r="305" spans="1:5" ht="11.25">
      <c r="A305" s="58"/>
      <c r="B305" s="58"/>
      <c r="C305" s="58"/>
      <c r="D305" s="58"/>
      <c r="E305" s="58"/>
    </row>
    <row r="306" spans="1:5" ht="11.25">
      <c r="A306" s="58"/>
      <c r="B306" s="58"/>
      <c r="C306" s="58"/>
      <c r="D306" s="58"/>
      <c r="E306" s="58"/>
    </row>
    <row r="307" spans="1:5" ht="11.25">
      <c r="A307" s="58"/>
      <c r="B307" s="58"/>
      <c r="C307" s="58"/>
      <c r="D307" s="58"/>
      <c r="E307" s="58"/>
    </row>
    <row r="308" spans="1:5" ht="11.25">
      <c r="A308" s="58"/>
      <c r="B308" s="58"/>
      <c r="C308" s="58"/>
      <c r="D308" s="58"/>
      <c r="E308" s="58"/>
    </row>
    <row r="309" spans="1:5" ht="11.25">
      <c r="A309" s="58"/>
      <c r="B309" s="58"/>
      <c r="C309" s="58"/>
      <c r="D309" s="58"/>
      <c r="E309" s="58"/>
    </row>
    <row r="310" spans="1:5" ht="11.25">
      <c r="A310" s="58"/>
      <c r="B310" s="58"/>
      <c r="C310" s="58"/>
      <c r="D310" s="58"/>
      <c r="E310" s="58"/>
    </row>
    <row r="311" spans="1:5" ht="11.25">
      <c r="A311" s="58"/>
      <c r="B311" s="58"/>
      <c r="C311" s="58"/>
      <c r="D311" s="58"/>
      <c r="E311" s="58"/>
    </row>
    <row r="312" spans="1:5" ht="11.25">
      <c r="A312" s="58"/>
      <c r="B312" s="58"/>
      <c r="C312" s="58"/>
      <c r="D312" s="58"/>
      <c r="E312" s="58"/>
    </row>
    <row r="313" spans="1:5" ht="11.25">
      <c r="A313" s="58"/>
      <c r="B313" s="58"/>
      <c r="C313" s="58"/>
      <c r="D313" s="58"/>
      <c r="E313" s="58"/>
    </row>
    <row r="314" spans="1:5" ht="11.25">
      <c r="A314" s="58"/>
      <c r="B314" s="58"/>
      <c r="C314" s="58"/>
      <c r="D314" s="58"/>
      <c r="E314" s="58"/>
    </row>
    <row r="315" spans="1:5" ht="11.25">
      <c r="A315" s="58"/>
      <c r="B315" s="58"/>
      <c r="C315" s="58"/>
      <c r="D315" s="58"/>
      <c r="E315" s="58"/>
    </row>
    <row r="316" spans="1:5" ht="11.25">
      <c r="A316" s="58"/>
      <c r="B316" s="58"/>
      <c r="C316" s="58"/>
      <c r="D316" s="58"/>
      <c r="E316" s="58"/>
    </row>
    <row r="317" spans="1:5" ht="11.25">
      <c r="A317" s="58"/>
      <c r="B317" s="58"/>
      <c r="C317" s="58"/>
      <c r="D317" s="58"/>
      <c r="E317" s="58"/>
    </row>
    <row r="318" spans="1:5" ht="11.25">
      <c r="A318" s="58"/>
      <c r="B318" s="58"/>
      <c r="C318" s="58"/>
      <c r="D318" s="58"/>
      <c r="E318" s="58"/>
    </row>
    <row r="319" spans="1:5" ht="11.25">
      <c r="A319" s="58"/>
      <c r="B319" s="58"/>
      <c r="C319" s="58"/>
      <c r="D319" s="58"/>
      <c r="E319" s="58"/>
    </row>
    <row r="320" spans="1:5" ht="11.25">
      <c r="A320" s="58"/>
      <c r="B320" s="58"/>
      <c r="C320" s="58"/>
      <c r="D320" s="58"/>
      <c r="E320" s="58"/>
    </row>
    <row r="321" spans="1:5" ht="11.25">
      <c r="A321" s="58"/>
      <c r="B321" s="58"/>
      <c r="C321" s="58"/>
      <c r="D321" s="58"/>
      <c r="E321" s="58"/>
    </row>
    <row r="322" spans="1:5" ht="11.25">
      <c r="A322" s="58"/>
      <c r="B322" s="58"/>
      <c r="C322" s="58"/>
      <c r="D322" s="58"/>
      <c r="E322" s="58"/>
    </row>
    <row r="323" spans="1:5" ht="11.25">
      <c r="A323" s="58"/>
      <c r="B323" s="58"/>
      <c r="C323" s="58"/>
      <c r="D323" s="58"/>
      <c r="E323" s="58"/>
    </row>
    <row r="324" spans="1:5" ht="11.25">
      <c r="A324" s="58"/>
      <c r="B324" s="58"/>
      <c r="C324" s="58"/>
      <c r="D324" s="58"/>
      <c r="E324" s="58"/>
    </row>
    <row r="325" spans="1:5" ht="11.25">
      <c r="A325" s="58"/>
      <c r="B325" s="58"/>
      <c r="C325" s="58"/>
      <c r="D325" s="58"/>
      <c r="E325" s="58"/>
    </row>
    <row r="326" spans="1:5" ht="11.25">
      <c r="A326" s="58"/>
      <c r="B326" s="58"/>
      <c r="C326" s="58"/>
      <c r="D326" s="58"/>
      <c r="E326" s="58"/>
    </row>
    <row r="327" spans="1:5" ht="11.25">
      <c r="A327" s="58"/>
      <c r="B327" s="58"/>
      <c r="C327" s="58"/>
      <c r="D327" s="58"/>
      <c r="E327" s="58"/>
    </row>
    <row r="328" spans="1:5" ht="11.25">
      <c r="A328" s="58"/>
      <c r="B328" s="58"/>
      <c r="C328" s="58"/>
      <c r="D328" s="58"/>
      <c r="E328" s="58"/>
    </row>
    <row r="329" spans="1:5" ht="11.25">
      <c r="A329" s="58"/>
      <c r="B329" s="58"/>
      <c r="C329" s="58"/>
      <c r="D329" s="58"/>
      <c r="E329" s="58"/>
    </row>
    <row r="330" spans="1:5" ht="11.25">
      <c r="A330" s="58"/>
      <c r="B330" s="58"/>
      <c r="C330" s="58"/>
      <c r="D330" s="58"/>
      <c r="E330" s="58"/>
    </row>
    <row r="331" spans="1:5" ht="11.25">
      <c r="A331" s="58"/>
      <c r="B331" s="58"/>
      <c r="C331" s="58"/>
      <c r="D331" s="58"/>
      <c r="E331" s="58"/>
    </row>
    <row r="332" spans="1:5" ht="11.25">
      <c r="A332" s="58"/>
      <c r="B332" s="58"/>
      <c r="C332" s="58"/>
      <c r="D332" s="58"/>
      <c r="E332" s="58"/>
    </row>
    <row r="333" spans="1:5" ht="11.25">
      <c r="A333" s="58"/>
      <c r="B333" s="58"/>
      <c r="C333" s="58"/>
      <c r="D333" s="58"/>
      <c r="E333" s="58"/>
    </row>
    <row r="334" spans="1:5" ht="11.25">
      <c r="A334" s="58"/>
      <c r="B334" s="58"/>
      <c r="C334" s="58"/>
      <c r="D334" s="58"/>
      <c r="E334" s="58"/>
    </row>
    <row r="335" spans="1:5" ht="11.25">
      <c r="A335" s="58"/>
      <c r="B335" s="58"/>
      <c r="C335" s="58"/>
      <c r="D335" s="58"/>
      <c r="E335" s="58"/>
    </row>
    <row r="336" spans="1:5" ht="11.25">
      <c r="A336" s="58"/>
      <c r="B336" s="58"/>
      <c r="C336" s="58"/>
      <c r="D336" s="58"/>
      <c r="E336" s="58"/>
    </row>
    <row r="337" spans="1:5" ht="11.25">
      <c r="A337" s="58"/>
      <c r="B337" s="58"/>
      <c r="C337" s="58"/>
      <c r="D337" s="58"/>
      <c r="E337" s="58"/>
    </row>
    <row r="338" spans="1:5" ht="11.25">
      <c r="A338" s="58"/>
      <c r="B338" s="58"/>
      <c r="C338" s="58"/>
      <c r="D338" s="58"/>
      <c r="E338" s="58"/>
    </row>
    <row r="339" spans="1:5" ht="11.25">
      <c r="A339" s="58"/>
      <c r="B339" s="58"/>
      <c r="C339" s="58"/>
      <c r="D339" s="58"/>
      <c r="E339" s="58"/>
    </row>
    <row r="340" spans="1:5" ht="11.25">
      <c r="A340" s="58"/>
      <c r="B340" s="58"/>
      <c r="C340" s="58"/>
      <c r="D340" s="58"/>
      <c r="E340" s="58"/>
    </row>
    <row r="341" spans="1:5" ht="11.25">
      <c r="A341" s="58"/>
      <c r="B341" s="58"/>
      <c r="C341" s="58"/>
      <c r="D341" s="58"/>
      <c r="E341" s="58"/>
    </row>
    <row r="342" spans="1:5" ht="11.25">
      <c r="A342" s="58"/>
      <c r="B342" s="58"/>
      <c r="C342" s="58"/>
      <c r="D342" s="58"/>
      <c r="E342" s="58"/>
    </row>
    <row r="343" spans="1:5" ht="11.25">
      <c r="A343" s="58"/>
      <c r="B343" s="58"/>
      <c r="C343" s="58"/>
      <c r="D343" s="58"/>
      <c r="E343" s="58"/>
    </row>
    <row r="344" spans="1:5" ht="11.25">
      <c r="A344" s="58"/>
      <c r="B344" s="58"/>
      <c r="C344" s="58"/>
      <c r="D344" s="58"/>
      <c r="E344" s="58"/>
    </row>
    <row r="345" spans="1:5" ht="11.25">
      <c r="A345" s="58"/>
      <c r="B345" s="58"/>
      <c r="C345" s="58"/>
      <c r="D345" s="58"/>
      <c r="E345" s="58"/>
    </row>
    <row r="346" spans="1:5" ht="11.25">
      <c r="A346" s="58"/>
      <c r="B346" s="58"/>
      <c r="C346" s="58"/>
      <c r="D346" s="58"/>
      <c r="E346" s="58"/>
    </row>
    <row r="347" spans="1:5" ht="11.25">
      <c r="A347" s="58"/>
      <c r="B347" s="58"/>
      <c r="C347" s="58"/>
      <c r="D347" s="58"/>
      <c r="E347" s="58"/>
    </row>
    <row r="348" spans="1:5" ht="11.25">
      <c r="A348" s="58"/>
      <c r="B348" s="58"/>
      <c r="C348" s="58"/>
      <c r="D348" s="58"/>
      <c r="E348" s="58"/>
    </row>
    <row r="349" spans="1:5" ht="11.25">
      <c r="A349" s="58"/>
      <c r="B349" s="58"/>
      <c r="C349" s="58"/>
      <c r="D349" s="58"/>
      <c r="E349" s="58"/>
    </row>
    <row r="350" spans="1:5" ht="11.25">
      <c r="A350" s="58"/>
      <c r="B350" s="58"/>
      <c r="C350" s="58"/>
      <c r="D350" s="58"/>
      <c r="E350" s="58"/>
    </row>
    <row r="351" spans="1:5" ht="11.25">
      <c r="A351" s="58"/>
      <c r="B351" s="58"/>
      <c r="C351" s="58"/>
      <c r="D351" s="58"/>
      <c r="E351" s="58"/>
    </row>
    <row r="352" spans="1:5" ht="11.25">
      <c r="A352" s="58"/>
      <c r="B352" s="58"/>
      <c r="C352" s="58"/>
      <c r="D352" s="58"/>
      <c r="E352" s="58"/>
    </row>
    <row r="353" spans="1:5" ht="11.25">
      <c r="A353" s="58"/>
      <c r="B353" s="58"/>
      <c r="C353" s="58"/>
      <c r="D353" s="58"/>
      <c r="E353" s="58"/>
    </row>
    <row r="354" spans="1:5" ht="11.25">
      <c r="A354" s="58"/>
      <c r="B354" s="58"/>
      <c r="C354" s="58"/>
      <c r="D354" s="58"/>
      <c r="E354" s="58"/>
    </row>
    <row r="355" spans="1:5" ht="11.25">
      <c r="A355" s="58"/>
      <c r="B355" s="58"/>
      <c r="C355" s="58"/>
      <c r="D355" s="58"/>
      <c r="E355" s="58"/>
    </row>
    <row r="356" spans="1:5" ht="11.25">
      <c r="A356" s="58"/>
      <c r="B356" s="58"/>
      <c r="C356" s="58"/>
      <c r="D356" s="58"/>
      <c r="E356" s="58"/>
    </row>
    <row r="357" spans="1:5" ht="11.25">
      <c r="A357" s="58"/>
      <c r="B357" s="58"/>
      <c r="C357" s="58"/>
      <c r="D357" s="58"/>
      <c r="E357" s="58"/>
    </row>
    <row r="358" spans="1:5" ht="11.25">
      <c r="A358" s="58"/>
      <c r="B358" s="58"/>
      <c r="C358" s="58"/>
      <c r="D358" s="58"/>
      <c r="E358" s="58"/>
    </row>
    <row r="359" spans="1:5" ht="11.25">
      <c r="A359" s="58"/>
      <c r="B359" s="58"/>
      <c r="C359" s="58"/>
      <c r="D359" s="58"/>
      <c r="E359" s="58"/>
    </row>
    <row r="360" spans="1:5" ht="11.25">
      <c r="A360" s="58"/>
      <c r="B360" s="58"/>
      <c r="C360" s="58"/>
      <c r="D360" s="58"/>
      <c r="E360" s="58"/>
    </row>
    <row r="361" spans="1:5" ht="11.25">
      <c r="A361" s="58"/>
      <c r="B361" s="58"/>
      <c r="C361" s="58"/>
      <c r="D361" s="58"/>
      <c r="E361" s="58"/>
    </row>
    <row r="362" spans="1:5" ht="11.25">
      <c r="A362" s="58"/>
      <c r="B362" s="58"/>
      <c r="C362" s="58"/>
      <c r="D362" s="58"/>
      <c r="E362" s="58"/>
    </row>
    <row r="363" spans="1:5" ht="11.25">
      <c r="A363" s="58"/>
      <c r="B363" s="58"/>
      <c r="C363" s="58"/>
      <c r="D363" s="58"/>
      <c r="E363" s="58"/>
    </row>
    <row r="364" spans="1:5" ht="11.25">
      <c r="A364" s="58"/>
      <c r="B364" s="58"/>
      <c r="C364" s="58"/>
      <c r="D364" s="58"/>
      <c r="E364" s="58"/>
    </row>
    <row r="365" spans="1:5" ht="11.25">
      <c r="A365" s="58"/>
      <c r="B365" s="58"/>
      <c r="C365" s="58"/>
      <c r="D365" s="58"/>
      <c r="E365" s="58"/>
    </row>
    <row r="366" spans="1:5" ht="11.25">
      <c r="A366" s="58"/>
      <c r="B366" s="58"/>
      <c r="C366" s="58"/>
      <c r="D366" s="58"/>
      <c r="E366" s="58"/>
    </row>
    <row r="367" spans="1:5" ht="11.25">
      <c r="A367" s="58"/>
      <c r="B367" s="58"/>
      <c r="C367" s="58"/>
      <c r="D367" s="58"/>
      <c r="E367" s="58"/>
    </row>
    <row r="368" spans="1:5" ht="11.25">
      <c r="A368" s="58"/>
      <c r="B368" s="58"/>
      <c r="C368" s="58"/>
      <c r="D368" s="58"/>
      <c r="E368" s="58"/>
    </row>
    <row r="369" spans="1:5" ht="11.25">
      <c r="A369" s="58"/>
      <c r="B369" s="58"/>
      <c r="C369" s="58"/>
      <c r="D369" s="58"/>
      <c r="E369" s="58"/>
    </row>
    <row r="370" spans="1:5" ht="11.25">
      <c r="A370" s="58"/>
      <c r="B370" s="58"/>
      <c r="C370" s="58"/>
      <c r="D370" s="58"/>
      <c r="E370" s="58"/>
    </row>
    <row r="371" spans="1:5" ht="11.25">
      <c r="A371" s="58"/>
      <c r="B371" s="58"/>
      <c r="C371" s="58"/>
      <c r="D371" s="58"/>
      <c r="E371" s="58"/>
    </row>
    <row r="372" spans="1:5" ht="11.25">
      <c r="A372" s="58"/>
      <c r="B372" s="58"/>
      <c r="C372" s="58"/>
      <c r="D372" s="58"/>
      <c r="E372" s="58"/>
    </row>
    <row r="373" spans="1:5" ht="11.25">
      <c r="A373" s="58"/>
      <c r="B373" s="58"/>
      <c r="C373" s="58"/>
      <c r="D373" s="58"/>
      <c r="E373" s="58"/>
    </row>
    <row r="374" spans="1:5" ht="11.25">
      <c r="A374" s="58"/>
      <c r="B374" s="58"/>
      <c r="C374" s="58"/>
      <c r="D374" s="58"/>
      <c r="E374" s="58"/>
    </row>
    <row r="375" spans="1:5" ht="11.25">
      <c r="A375" s="58"/>
      <c r="B375" s="58"/>
      <c r="C375" s="58"/>
      <c r="D375" s="58"/>
      <c r="E375" s="58"/>
    </row>
    <row r="376" spans="1:5" ht="11.25">
      <c r="A376" s="58"/>
      <c r="B376" s="58"/>
      <c r="C376" s="58"/>
      <c r="D376" s="58"/>
      <c r="E376" s="58"/>
    </row>
    <row r="377" spans="1:5" ht="11.25">
      <c r="A377" s="58"/>
      <c r="B377" s="58"/>
      <c r="C377" s="58"/>
      <c r="D377" s="58"/>
      <c r="E377" s="58"/>
    </row>
    <row r="378" spans="1:5" ht="11.25">
      <c r="A378" s="58"/>
      <c r="B378" s="58"/>
      <c r="C378" s="58"/>
      <c r="D378" s="58"/>
      <c r="E378" s="58"/>
    </row>
    <row r="379" spans="1:5" ht="11.25">
      <c r="A379" s="58"/>
      <c r="B379" s="58"/>
      <c r="C379" s="58"/>
      <c r="D379" s="58"/>
      <c r="E379" s="58"/>
    </row>
    <row r="380" spans="1:5" ht="11.25">
      <c r="A380" s="58"/>
      <c r="B380" s="58"/>
      <c r="C380" s="58"/>
      <c r="D380" s="58"/>
      <c r="E380" s="58"/>
    </row>
    <row r="381" spans="1:5" ht="11.25">
      <c r="A381" s="58"/>
      <c r="B381" s="58"/>
      <c r="C381" s="58"/>
      <c r="D381" s="58"/>
      <c r="E381" s="58"/>
    </row>
    <row r="382" spans="1:5" ht="11.25">
      <c r="A382" s="58"/>
      <c r="B382" s="58"/>
      <c r="C382" s="58"/>
      <c r="D382" s="58"/>
      <c r="E382" s="58"/>
    </row>
    <row r="383" spans="1:5" ht="11.25">
      <c r="A383" s="58"/>
      <c r="B383" s="58"/>
      <c r="C383" s="58"/>
      <c r="D383" s="58"/>
      <c r="E383" s="58"/>
    </row>
    <row r="384" spans="1:5" ht="11.25">
      <c r="A384" s="58"/>
      <c r="B384" s="58"/>
      <c r="C384" s="58"/>
      <c r="D384" s="58"/>
      <c r="E384" s="58"/>
    </row>
    <row r="385" spans="1:5" ht="11.25">
      <c r="A385" s="58"/>
      <c r="B385" s="58"/>
      <c r="C385" s="58"/>
      <c r="D385" s="58"/>
      <c r="E385" s="58"/>
    </row>
    <row r="386" spans="1:5" ht="11.25">
      <c r="A386" s="58"/>
      <c r="B386" s="58"/>
      <c r="C386" s="58"/>
      <c r="D386" s="58"/>
      <c r="E386" s="58"/>
    </row>
    <row r="387" spans="1:5" ht="11.25">
      <c r="A387" s="58"/>
      <c r="B387" s="58"/>
      <c r="C387" s="58"/>
      <c r="D387" s="58"/>
      <c r="E387" s="58"/>
    </row>
    <row r="388" spans="1:5" ht="11.25">
      <c r="A388" s="58"/>
      <c r="B388" s="58"/>
      <c r="C388" s="58"/>
      <c r="D388" s="58"/>
      <c r="E388" s="58"/>
    </row>
    <row r="389" spans="1:5" ht="11.25">
      <c r="A389" s="58"/>
      <c r="B389" s="58"/>
      <c r="C389" s="58"/>
      <c r="D389" s="58"/>
      <c r="E389" s="58"/>
    </row>
    <row r="390" spans="1:5" ht="11.25">
      <c r="A390" s="58"/>
      <c r="B390" s="58"/>
      <c r="C390" s="58"/>
      <c r="D390" s="58"/>
      <c r="E390" s="58"/>
    </row>
    <row r="391" spans="1:5" ht="11.25">
      <c r="A391" s="58"/>
      <c r="B391" s="58"/>
      <c r="C391" s="58"/>
      <c r="D391" s="58"/>
      <c r="E391" s="58"/>
    </row>
    <row r="392" spans="1:5" ht="11.25">
      <c r="A392" s="58"/>
      <c r="B392" s="58"/>
      <c r="C392" s="58"/>
      <c r="D392" s="58"/>
      <c r="E392" s="58"/>
    </row>
    <row r="393" spans="1:5" ht="11.25">
      <c r="A393" s="58"/>
      <c r="B393" s="58"/>
      <c r="C393" s="58"/>
      <c r="D393" s="58"/>
      <c r="E393" s="58"/>
    </row>
    <row r="394" spans="1:5" ht="11.25">
      <c r="A394" s="58"/>
      <c r="B394" s="58"/>
      <c r="C394" s="58"/>
      <c r="D394" s="58"/>
      <c r="E394" s="58"/>
    </row>
    <row r="395" spans="1:5" ht="11.25">
      <c r="A395" s="58"/>
      <c r="B395" s="58"/>
      <c r="C395" s="58"/>
      <c r="D395" s="58"/>
      <c r="E395" s="58"/>
    </row>
    <row r="396" spans="1:5" ht="11.25">
      <c r="A396" s="58"/>
      <c r="B396" s="58"/>
      <c r="C396" s="58"/>
      <c r="D396" s="58"/>
      <c r="E396" s="58"/>
    </row>
    <row r="397" spans="1:5" ht="11.25">
      <c r="A397" s="58"/>
      <c r="B397" s="58"/>
      <c r="C397" s="58"/>
      <c r="D397" s="58"/>
      <c r="E397" s="58"/>
    </row>
    <row r="398" spans="1:5" ht="11.25">
      <c r="A398" s="58"/>
      <c r="B398" s="58"/>
      <c r="C398" s="58"/>
      <c r="D398" s="58"/>
      <c r="E398" s="58"/>
    </row>
    <row r="399" spans="1:5" ht="11.25">
      <c r="A399" s="58"/>
      <c r="B399" s="58"/>
      <c r="C399" s="58"/>
      <c r="D399" s="58"/>
      <c r="E399" s="58"/>
    </row>
    <row r="400" spans="1:5" ht="11.25">
      <c r="A400" s="58"/>
      <c r="B400" s="58"/>
      <c r="C400" s="58"/>
      <c r="D400" s="58"/>
      <c r="E400" s="58"/>
    </row>
    <row r="401" spans="1:5" ht="11.25">
      <c r="A401" s="58"/>
      <c r="B401" s="58"/>
      <c r="C401" s="58"/>
      <c r="D401" s="58"/>
      <c r="E401" s="58"/>
    </row>
    <row r="402" spans="1:5" ht="11.25">
      <c r="A402" s="58"/>
      <c r="B402" s="58"/>
      <c r="C402" s="58"/>
      <c r="D402" s="58"/>
      <c r="E402" s="58"/>
    </row>
    <row r="403" spans="1:5" ht="11.25">
      <c r="A403" s="58"/>
      <c r="B403" s="58"/>
      <c r="C403" s="58"/>
      <c r="D403" s="58"/>
      <c r="E403" s="58"/>
    </row>
    <row r="404" spans="1:5" ht="11.25">
      <c r="A404" s="58"/>
      <c r="B404" s="58"/>
      <c r="C404" s="58"/>
      <c r="D404" s="58"/>
      <c r="E404" s="58"/>
    </row>
    <row r="405" spans="1:5" ht="11.25">
      <c r="A405" s="58"/>
      <c r="B405" s="58"/>
      <c r="C405" s="58"/>
      <c r="D405" s="58"/>
      <c r="E405" s="58"/>
    </row>
    <row r="406" spans="1:5" ht="11.25">
      <c r="A406" s="58"/>
      <c r="B406" s="58"/>
      <c r="C406" s="58"/>
      <c r="D406" s="58"/>
      <c r="E406" s="58"/>
    </row>
    <row r="407" spans="1:5" ht="11.25">
      <c r="A407" s="58"/>
      <c r="B407" s="58"/>
      <c r="C407" s="58"/>
      <c r="D407" s="58"/>
      <c r="E407" s="58"/>
    </row>
    <row r="408" spans="1:5" ht="11.25">
      <c r="A408" s="58"/>
      <c r="B408" s="58"/>
      <c r="C408" s="58"/>
      <c r="D408" s="58"/>
      <c r="E408" s="58"/>
    </row>
    <row r="409" spans="1:5" ht="11.25">
      <c r="A409" s="58"/>
      <c r="B409" s="58"/>
      <c r="C409" s="58"/>
      <c r="D409" s="58"/>
      <c r="E409" s="58"/>
    </row>
    <row r="410" spans="1:5" ht="11.25">
      <c r="A410" s="58"/>
      <c r="B410" s="58"/>
      <c r="C410" s="58"/>
      <c r="D410" s="58"/>
      <c r="E410" s="58"/>
    </row>
    <row r="411" spans="1:5" ht="11.25">
      <c r="A411" s="58"/>
      <c r="B411" s="58"/>
      <c r="C411" s="58"/>
      <c r="D411" s="58"/>
      <c r="E411" s="58"/>
    </row>
    <row r="412" spans="1:5" ht="11.25">
      <c r="A412" s="58"/>
      <c r="B412" s="58"/>
      <c r="C412" s="58"/>
      <c r="D412" s="58"/>
      <c r="E412" s="58"/>
    </row>
    <row r="413" spans="1:5" ht="11.25">
      <c r="A413" s="58"/>
      <c r="B413" s="58"/>
      <c r="C413" s="58"/>
      <c r="D413" s="58"/>
      <c r="E413" s="58"/>
    </row>
    <row r="414" spans="1:5" ht="11.25">
      <c r="A414" s="58"/>
      <c r="B414" s="58"/>
      <c r="C414" s="58"/>
      <c r="D414" s="58"/>
      <c r="E414" s="58"/>
    </row>
    <row r="415" spans="1:5" ht="11.25">
      <c r="A415" s="58"/>
      <c r="B415" s="58"/>
      <c r="C415" s="58"/>
      <c r="D415" s="58"/>
      <c r="E415" s="58"/>
    </row>
    <row r="416" spans="1:5" ht="11.25">
      <c r="A416" s="58"/>
      <c r="B416" s="58"/>
      <c r="C416" s="58"/>
      <c r="D416" s="58"/>
      <c r="E416" s="58"/>
    </row>
    <row r="417" spans="1:5" ht="11.25">
      <c r="A417" s="58"/>
      <c r="B417" s="58"/>
      <c r="C417" s="58"/>
      <c r="D417" s="58"/>
      <c r="E417" s="58"/>
    </row>
    <row r="418" spans="1:5" ht="11.25">
      <c r="A418" s="58"/>
      <c r="B418" s="58"/>
      <c r="C418" s="58"/>
      <c r="D418" s="58"/>
      <c r="E418" s="58"/>
    </row>
    <row r="419" spans="1:5" ht="11.25">
      <c r="A419" s="58"/>
      <c r="B419" s="58"/>
      <c r="C419" s="58"/>
      <c r="D419" s="58"/>
      <c r="E419" s="58"/>
    </row>
    <row r="420" spans="1:5" ht="11.25">
      <c r="A420" s="58"/>
      <c r="B420" s="58"/>
      <c r="C420" s="58"/>
      <c r="D420" s="58"/>
      <c r="E420" s="58"/>
    </row>
    <row r="421" spans="1:5" ht="11.25">
      <c r="A421" s="58"/>
      <c r="B421" s="58"/>
      <c r="C421" s="58"/>
      <c r="D421" s="58"/>
      <c r="E421" s="58"/>
    </row>
    <row r="422" spans="1:5" ht="11.25">
      <c r="A422" s="58"/>
      <c r="B422" s="58"/>
      <c r="C422" s="58"/>
      <c r="D422" s="58"/>
      <c r="E422" s="58"/>
    </row>
    <row r="423" spans="1:5" ht="11.25">
      <c r="A423" s="58"/>
      <c r="B423" s="58"/>
      <c r="C423" s="58"/>
      <c r="D423" s="58"/>
      <c r="E423" s="58"/>
    </row>
    <row r="424" spans="1:5" ht="11.25">
      <c r="A424" s="58"/>
      <c r="B424" s="58"/>
      <c r="C424" s="58"/>
      <c r="D424" s="58"/>
      <c r="E424" s="58"/>
    </row>
    <row r="425" spans="1:5" ht="11.25">
      <c r="A425" s="58"/>
      <c r="B425" s="58"/>
      <c r="C425" s="58"/>
      <c r="D425" s="58"/>
      <c r="E425" s="58"/>
    </row>
    <row r="426" spans="1:5" ht="11.25">
      <c r="A426" s="58"/>
      <c r="B426" s="58"/>
      <c r="C426" s="58"/>
      <c r="D426" s="58"/>
      <c r="E426" s="58"/>
    </row>
    <row r="427" spans="1:5" ht="11.25">
      <c r="A427" s="58"/>
      <c r="B427" s="58"/>
      <c r="C427" s="58"/>
      <c r="D427" s="58"/>
      <c r="E427" s="58"/>
    </row>
    <row r="428" spans="1:5" ht="11.25">
      <c r="A428" s="58"/>
      <c r="B428" s="58"/>
      <c r="C428" s="58"/>
      <c r="D428" s="58"/>
      <c r="E428" s="58"/>
    </row>
    <row r="429" spans="1:5" ht="11.25">
      <c r="A429" s="58"/>
      <c r="B429" s="58"/>
      <c r="C429" s="58"/>
      <c r="D429" s="58"/>
      <c r="E429" s="58"/>
    </row>
    <row r="430" spans="1:5" ht="11.25">
      <c r="A430" s="58"/>
      <c r="B430" s="58"/>
      <c r="C430" s="58"/>
      <c r="D430" s="58"/>
      <c r="E430" s="58"/>
    </row>
    <row r="431" spans="1:5" ht="11.25">
      <c r="A431" s="58"/>
      <c r="B431" s="58"/>
      <c r="C431" s="58"/>
      <c r="D431" s="58"/>
      <c r="E431" s="58"/>
    </row>
    <row r="432" spans="1:5" ht="11.25">
      <c r="A432" s="58"/>
      <c r="B432" s="58"/>
      <c r="C432" s="58"/>
      <c r="D432" s="58"/>
      <c r="E432" s="58"/>
    </row>
    <row r="433" spans="1:5" ht="11.25">
      <c r="A433" s="58"/>
      <c r="B433" s="58"/>
      <c r="C433" s="58"/>
      <c r="D433" s="58"/>
      <c r="E433" s="58"/>
    </row>
    <row r="434" spans="1:5" ht="11.25">
      <c r="A434" s="58"/>
      <c r="B434" s="58"/>
      <c r="C434" s="58"/>
      <c r="D434" s="58"/>
      <c r="E434" s="58"/>
    </row>
    <row r="435" spans="1:5" ht="11.25">
      <c r="A435" s="58"/>
      <c r="B435" s="58"/>
      <c r="C435" s="58"/>
      <c r="D435" s="58"/>
      <c r="E435" s="58"/>
    </row>
    <row r="436" spans="1:5" ht="11.25">
      <c r="A436" s="58"/>
      <c r="B436" s="58"/>
      <c r="C436" s="58"/>
      <c r="D436" s="58"/>
      <c r="E436" s="58"/>
    </row>
    <row r="437" spans="1:5" ht="11.25">
      <c r="A437" s="58"/>
      <c r="B437" s="58"/>
      <c r="C437" s="58"/>
      <c r="D437" s="58"/>
      <c r="E437" s="58"/>
    </row>
    <row r="438" spans="1:5" ht="11.25">
      <c r="A438" s="58"/>
      <c r="B438" s="58"/>
      <c r="C438" s="58"/>
      <c r="D438" s="58"/>
      <c r="E438" s="58"/>
    </row>
    <row r="439" spans="1:5" ht="11.25">
      <c r="A439" s="58"/>
      <c r="B439" s="58"/>
      <c r="C439" s="58"/>
      <c r="D439" s="58"/>
      <c r="E439" s="58"/>
    </row>
    <row r="440" spans="1:5" ht="11.25">
      <c r="A440" s="58"/>
      <c r="B440" s="58"/>
      <c r="C440" s="58"/>
      <c r="D440" s="58"/>
      <c r="E440" s="58"/>
    </row>
    <row r="441" spans="1:5" ht="11.25">
      <c r="A441" s="58"/>
      <c r="B441" s="58"/>
      <c r="C441" s="58"/>
      <c r="D441" s="58"/>
      <c r="E441" s="58"/>
    </row>
    <row r="442" spans="1:5" ht="11.25">
      <c r="A442" s="58"/>
      <c r="B442" s="58"/>
      <c r="C442" s="58"/>
      <c r="D442" s="58"/>
      <c r="E442" s="58"/>
    </row>
    <row r="443" spans="1:5" ht="11.25">
      <c r="A443" s="58"/>
      <c r="B443" s="58"/>
      <c r="C443" s="58"/>
      <c r="D443" s="58"/>
      <c r="E443" s="58"/>
    </row>
    <row r="444" spans="1:5" ht="11.25">
      <c r="A444" s="58"/>
      <c r="B444" s="58"/>
      <c r="C444" s="58"/>
      <c r="D444" s="58"/>
      <c r="E444" s="58"/>
    </row>
    <row r="445" spans="1:5" ht="11.25">
      <c r="A445" s="58"/>
      <c r="B445" s="58"/>
      <c r="C445" s="58"/>
      <c r="D445" s="58"/>
      <c r="E445" s="58"/>
    </row>
    <row r="446" spans="1:5" ht="11.25">
      <c r="A446" s="58"/>
      <c r="B446" s="58"/>
      <c r="C446" s="58"/>
      <c r="D446" s="58"/>
      <c r="E446" s="58"/>
    </row>
    <row r="447" spans="1:5" ht="11.25">
      <c r="A447" s="58"/>
      <c r="B447" s="58"/>
      <c r="C447" s="58"/>
      <c r="D447" s="58"/>
      <c r="E447" s="58"/>
    </row>
    <row r="448" spans="1:5" ht="11.25">
      <c r="A448" s="58"/>
      <c r="B448" s="58"/>
      <c r="C448" s="58"/>
      <c r="D448" s="58"/>
      <c r="E448" s="58"/>
    </row>
    <row r="449" spans="1:5" ht="11.25">
      <c r="A449" s="58"/>
      <c r="B449" s="58"/>
      <c r="C449" s="58"/>
      <c r="D449" s="58"/>
      <c r="E449" s="58"/>
    </row>
    <row r="450" spans="1:5" ht="11.25">
      <c r="A450" s="58"/>
      <c r="B450" s="58"/>
      <c r="C450" s="58"/>
      <c r="D450" s="58"/>
      <c r="E450" s="58"/>
    </row>
    <row r="451" spans="1:5" ht="11.25">
      <c r="A451" s="58"/>
      <c r="B451" s="58"/>
      <c r="C451" s="58"/>
      <c r="D451" s="58"/>
      <c r="E451" s="58"/>
    </row>
    <row r="452" spans="1:5" ht="11.25">
      <c r="A452" s="58"/>
      <c r="B452" s="58"/>
      <c r="C452" s="58"/>
      <c r="D452" s="58"/>
      <c r="E452" s="58"/>
    </row>
    <row r="453" spans="1:5" ht="11.25">
      <c r="A453" s="58"/>
      <c r="B453" s="58"/>
      <c r="C453" s="58"/>
      <c r="D453" s="58"/>
      <c r="E453" s="58"/>
    </row>
    <row r="454" spans="1:5" ht="11.25">
      <c r="A454" s="58"/>
      <c r="B454" s="58"/>
      <c r="C454" s="58"/>
      <c r="D454" s="58"/>
      <c r="E454" s="58"/>
    </row>
    <row r="455" spans="1:5" ht="11.25">
      <c r="A455" s="58"/>
      <c r="B455" s="58"/>
      <c r="C455" s="58"/>
      <c r="D455" s="58"/>
      <c r="E455" s="58"/>
    </row>
    <row r="456" spans="1:5" ht="11.25">
      <c r="A456" s="58"/>
      <c r="B456" s="58"/>
      <c r="C456" s="58"/>
      <c r="D456" s="58"/>
      <c r="E456" s="58"/>
    </row>
    <row r="457" spans="1:5" ht="11.25">
      <c r="A457" s="58"/>
      <c r="B457" s="58"/>
      <c r="C457" s="58"/>
      <c r="D457" s="58"/>
      <c r="E457" s="58"/>
    </row>
    <row r="458" spans="1:5" ht="11.25">
      <c r="A458" s="58"/>
      <c r="B458" s="58"/>
      <c r="C458" s="58"/>
      <c r="D458" s="58"/>
      <c r="E458" s="58"/>
    </row>
    <row r="459" spans="1:5" ht="11.25">
      <c r="A459" s="58"/>
      <c r="B459" s="58"/>
      <c r="C459" s="58"/>
      <c r="D459" s="58"/>
      <c r="E459" s="58"/>
    </row>
    <row r="460" spans="1:5" ht="11.25">
      <c r="A460" s="58"/>
      <c r="B460" s="58"/>
      <c r="C460" s="58"/>
      <c r="D460" s="58"/>
      <c r="E460" s="58"/>
    </row>
    <row r="461" spans="1:5" ht="11.25">
      <c r="A461" s="58"/>
      <c r="B461" s="58"/>
      <c r="C461" s="58"/>
      <c r="D461" s="58"/>
      <c r="E461" s="58"/>
    </row>
    <row r="462" spans="1:5" ht="11.25">
      <c r="A462" s="58"/>
      <c r="B462" s="58"/>
      <c r="C462" s="58"/>
      <c r="D462" s="58"/>
      <c r="E462" s="58"/>
    </row>
    <row r="463" spans="1:5" ht="11.25">
      <c r="A463" s="58"/>
      <c r="B463" s="58"/>
      <c r="C463" s="58"/>
      <c r="D463" s="58"/>
      <c r="E463" s="58"/>
    </row>
    <row r="464" spans="1:5" ht="11.25">
      <c r="A464" s="58"/>
      <c r="B464" s="58"/>
      <c r="C464" s="58"/>
      <c r="D464" s="58"/>
      <c r="E464" s="58"/>
    </row>
    <row r="465" spans="1:5" ht="11.25">
      <c r="A465" s="58"/>
      <c r="B465" s="58"/>
      <c r="C465" s="58"/>
      <c r="D465" s="58"/>
      <c r="E465" s="58"/>
    </row>
    <row r="466" spans="1:5" ht="11.25">
      <c r="A466" s="58"/>
      <c r="B466" s="58"/>
      <c r="C466" s="58"/>
      <c r="D466" s="58"/>
      <c r="E466" s="58"/>
    </row>
    <row r="467" spans="1:5" ht="11.25">
      <c r="A467" s="58"/>
      <c r="B467" s="58"/>
      <c r="C467" s="58"/>
      <c r="D467" s="58"/>
      <c r="E467" s="58"/>
    </row>
    <row r="468" spans="1:5" ht="11.25">
      <c r="A468" s="58"/>
      <c r="B468" s="58"/>
      <c r="C468" s="58"/>
      <c r="D468" s="58"/>
      <c r="E468" s="58"/>
    </row>
    <row r="469" spans="1:5" ht="11.25">
      <c r="A469" s="58"/>
      <c r="B469" s="58"/>
      <c r="C469" s="58"/>
      <c r="D469" s="58"/>
      <c r="E469" s="58"/>
    </row>
    <row r="470" spans="1:5" ht="11.25">
      <c r="A470" s="58"/>
      <c r="B470" s="58"/>
      <c r="C470" s="58"/>
      <c r="D470" s="58"/>
      <c r="E470" s="58"/>
    </row>
    <row r="471" spans="1:5" ht="11.25">
      <c r="A471" s="58"/>
      <c r="B471" s="58"/>
      <c r="C471" s="58"/>
      <c r="D471" s="58"/>
      <c r="E471" s="58"/>
    </row>
    <row r="472" spans="1:5" ht="11.25">
      <c r="A472" s="58"/>
      <c r="B472" s="58"/>
      <c r="C472" s="58"/>
      <c r="D472" s="58"/>
      <c r="E472" s="58"/>
    </row>
    <row r="473" spans="1:5" ht="11.25">
      <c r="A473" s="58"/>
      <c r="B473" s="58"/>
      <c r="C473" s="58"/>
      <c r="D473" s="58"/>
      <c r="E473" s="58"/>
    </row>
    <row r="474" spans="1:5" ht="11.25">
      <c r="A474" s="58"/>
      <c r="B474" s="58"/>
      <c r="C474" s="58"/>
      <c r="D474" s="58"/>
      <c r="E474" s="58"/>
    </row>
    <row r="475" spans="1:5" ht="11.25">
      <c r="A475" s="58"/>
      <c r="B475" s="58"/>
      <c r="C475" s="58"/>
      <c r="D475" s="58"/>
      <c r="E475" s="58"/>
    </row>
    <row r="476" spans="1:5" ht="11.25">
      <c r="A476" s="58"/>
      <c r="B476" s="58"/>
      <c r="C476" s="58"/>
      <c r="D476" s="58"/>
      <c r="E476" s="58"/>
    </row>
    <row r="477" spans="1:5" ht="11.25">
      <c r="A477" s="58"/>
      <c r="B477" s="58"/>
      <c r="C477" s="58"/>
      <c r="D477" s="58"/>
      <c r="E477" s="58"/>
    </row>
    <row r="478" spans="1:5" ht="11.25">
      <c r="A478" s="58"/>
      <c r="B478" s="58"/>
      <c r="C478" s="58"/>
      <c r="D478" s="58"/>
      <c r="E478" s="58"/>
    </row>
    <row r="479" spans="1:5" ht="11.25">
      <c r="A479" s="58"/>
      <c r="B479" s="58"/>
      <c r="C479" s="58"/>
      <c r="D479" s="58"/>
      <c r="E479" s="58"/>
    </row>
    <row r="480" spans="1:5" ht="11.25">
      <c r="A480" s="58"/>
      <c r="B480" s="58"/>
      <c r="C480" s="58"/>
      <c r="D480" s="58"/>
      <c r="E480" s="58"/>
    </row>
    <row r="481" spans="1:5" ht="11.25">
      <c r="A481" s="58"/>
      <c r="B481" s="58"/>
      <c r="C481" s="58"/>
      <c r="D481" s="58"/>
      <c r="E481" s="58"/>
    </row>
    <row r="482" spans="1:5" ht="11.25">
      <c r="A482" s="58"/>
      <c r="B482" s="58"/>
      <c r="C482" s="58"/>
      <c r="D482" s="58"/>
      <c r="E482" s="58"/>
    </row>
    <row r="483" spans="1:5" ht="11.25">
      <c r="A483" s="58"/>
      <c r="B483" s="58"/>
      <c r="C483" s="58"/>
      <c r="D483" s="58"/>
      <c r="E483" s="58"/>
    </row>
    <row r="484" spans="1:5" ht="11.25">
      <c r="A484" s="58"/>
      <c r="B484" s="58"/>
      <c r="C484" s="58"/>
      <c r="D484" s="58"/>
      <c r="E484" s="58"/>
    </row>
    <row r="485" spans="1:5" ht="11.25">
      <c r="A485" s="58"/>
      <c r="B485" s="58"/>
      <c r="C485" s="58"/>
      <c r="D485" s="58"/>
      <c r="E485" s="58"/>
    </row>
    <row r="486" spans="1:5" ht="11.25">
      <c r="A486" s="58"/>
      <c r="B486" s="58"/>
      <c r="C486" s="58"/>
      <c r="D486" s="58"/>
      <c r="E486" s="58"/>
    </row>
    <row r="487" spans="1:5" ht="11.25">
      <c r="A487" s="58"/>
      <c r="B487" s="58"/>
      <c r="C487" s="58"/>
      <c r="D487" s="58"/>
      <c r="E487" s="58"/>
    </row>
    <row r="488" spans="1:5" ht="11.25">
      <c r="A488" s="58"/>
      <c r="B488" s="58"/>
      <c r="C488" s="58"/>
      <c r="D488" s="58"/>
      <c r="E488" s="58"/>
    </row>
    <row r="489" spans="1:5" ht="11.25">
      <c r="A489" s="58"/>
      <c r="B489" s="58"/>
      <c r="C489" s="58"/>
      <c r="D489" s="58"/>
      <c r="E489" s="58"/>
    </row>
    <row r="490" spans="1:5" ht="11.25">
      <c r="A490" s="58"/>
      <c r="B490" s="58"/>
      <c r="C490" s="58"/>
      <c r="D490" s="58"/>
      <c r="E490" s="58"/>
    </row>
    <row r="491" spans="1:5" ht="11.25">
      <c r="A491" s="58"/>
      <c r="B491" s="58"/>
      <c r="C491" s="58"/>
      <c r="D491" s="58"/>
      <c r="E491" s="58"/>
    </row>
    <row r="492" spans="1:5" ht="11.25">
      <c r="A492" s="58"/>
      <c r="B492" s="58"/>
      <c r="C492" s="58"/>
      <c r="D492" s="58"/>
      <c r="E492" s="58"/>
    </row>
    <row r="493" spans="1:5" ht="11.25">
      <c r="A493" s="58"/>
      <c r="B493" s="58"/>
      <c r="C493" s="58"/>
      <c r="D493" s="58"/>
      <c r="E493" s="58"/>
    </row>
    <row r="494" spans="1:5" ht="11.25">
      <c r="A494" s="58"/>
      <c r="B494" s="58"/>
      <c r="C494" s="58"/>
      <c r="D494" s="58"/>
      <c r="E494" s="58"/>
    </row>
    <row r="495" spans="1:5" ht="11.25">
      <c r="A495" s="58"/>
      <c r="B495" s="58"/>
      <c r="C495" s="58"/>
      <c r="D495" s="58"/>
      <c r="E495" s="58"/>
    </row>
    <row r="496" spans="1:5" ht="11.25">
      <c r="A496" s="58"/>
      <c r="B496" s="58"/>
      <c r="C496" s="58"/>
      <c r="D496" s="58"/>
      <c r="E496" s="58"/>
    </row>
    <row r="497" spans="1:5" ht="11.25">
      <c r="A497" s="58"/>
      <c r="B497" s="58"/>
      <c r="C497" s="58"/>
      <c r="D497" s="58"/>
      <c r="E497" s="58"/>
    </row>
    <row r="498" spans="1:5" ht="11.25">
      <c r="A498" s="58"/>
      <c r="B498" s="58"/>
      <c r="C498" s="58"/>
      <c r="D498" s="58"/>
      <c r="E498" s="58"/>
    </row>
    <row r="499" spans="1:5" ht="11.25">
      <c r="A499" s="58"/>
      <c r="B499" s="58"/>
      <c r="C499" s="58"/>
      <c r="D499" s="58"/>
      <c r="E499" s="58"/>
    </row>
    <row r="500" spans="1:5" ht="11.25">
      <c r="A500" s="58"/>
      <c r="B500" s="58"/>
      <c r="C500" s="58"/>
      <c r="D500" s="58"/>
      <c r="E500" s="58"/>
    </row>
    <row r="501" spans="1:5" ht="11.25">
      <c r="A501" s="58"/>
      <c r="B501" s="58"/>
      <c r="C501" s="58"/>
      <c r="D501" s="58"/>
      <c r="E501" s="58"/>
    </row>
    <row r="502" spans="1:5" ht="11.25">
      <c r="A502" s="58"/>
      <c r="B502" s="58"/>
      <c r="C502" s="58"/>
      <c r="D502" s="58"/>
      <c r="E502" s="58"/>
    </row>
    <row r="503" spans="1:5" ht="11.25">
      <c r="A503" s="58"/>
      <c r="B503" s="58"/>
      <c r="C503" s="58"/>
      <c r="D503" s="58"/>
      <c r="E503" s="58"/>
    </row>
    <row r="504" spans="1:5" ht="11.25">
      <c r="A504" s="58"/>
      <c r="B504" s="58"/>
      <c r="C504" s="58"/>
      <c r="D504" s="58"/>
      <c r="E504" s="58"/>
    </row>
    <row r="505" spans="1:5" ht="11.25">
      <c r="A505" s="58"/>
      <c r="B505" s="58"/>
      <c r="C505" s="58"/>
      <c r="D505" s="58"/>
      <c r="E505" s="58"/>
    </row>
    <row r="506" spans="1:5" ht="11.25">
      <c r="A506" s="58"/>
      <c r="B506" s="58"/>
      <c r="C506" s="58"/>
      <c r="D506" s="58"/>
      <c r="E506" s="58"/>
    </row>
    <row r="507" spans="1:5" ht="11.25">
      <c r="A507" s="58"/>
      <c r="B507" s="58"/>
      <c r="C507" s="58"/>
      <c r="D507" s="58"/>
      <c r="E507" s="58"/>
    </row>
    <row r="508" spans="1:5" ht="11.25">
      <c r="A508" s="58"/>
      <c r="B508" s="58"/>
      <c r="C508" s="58"/>
      <c r="D508" s="58"/>
      <c r="E508" s="58"/>
    </row>
    <row r="509" spans="1:5" ht="11.25">
      <c r="A509" s="58"/>
      <c r="B509" s="58"/>
      <c r="C509" s="58"/>
      <c r="D509" s="58"/>
      <c r="E509" s="58"/>
    </row>
    <row r="510" spans="1:5" ht="11.25">
      <c r="A510" s="58"/>
      <c r="B510" s="58"/>
      <c r="C510" s="58"/>
      <c r="D510" s="58"/>
      <c r="E510" s="58"/>
    </row>
    <row r="511" spans="1:5" ht="11.25">
      <c r="A511" s="58"/>
      <c r="B511" s="58"/>
      <c r="C511" s="58"/>
      <c r="D511" s="58"/>
      <c r="E511" s="58"/>
    </row>
    <row r="512" spans="1:5" ht="11.25">
      <c r="A512" s="58"/>
      <c r="B512" s="58"/>
      <c r="C512" s="58"/>
      <c r="D512" s="58"/>
      <c r="E512" s="58"/>
    </row>
    <row r="513" spans="1:5" ht="11.25">
      <c r="A513" s="58"/>
      <c r="B513" s="58"/>
      <c r="C513" s="58"/>
      <c r="D513" s="58"/>
      <c r="E513" s="58"/>
    </row>
    <row r="514" spans="1:5" ht="11.25">
      <c r="A514" s="58"/>
      <c r="B514" s="58"/>
      <c r="C514" s="58"/>
      <c r="D514" s="58"/>
      <c r="E514" s="58"/>
    </row>
    <row r="515" spans="1:5" ht="11.25">
      <c r="A515" s="58"/>
      <c r="B515" s="58"/>
      <c r="C515" s="58"/>
      <c r="D515" s="58"/>
      <c r="E515" s="58"/>
    </row>
    <row r="516" spans="1:5" ht="11.25">
      <c r="A516" s="58"/>
      <c r="B516" s="58"/>
      <c r="C516" s="58"/>
      <c r="D516" s="58"/>
      <c r="E516" s="58"/>
    </row>
    <row r="517" spans="1:5" ht="11.25">
      <c r="A517" s="58"/>
      <c r="B517" s="58"/>
      <c r="C517" s="58"/>
      <c r="D517" s="58"/>
      <c r="E517" s="58"/>
    </row>
    <row r="518" spans="1:5" ht="11.25">
      <c r="A518" s="58"/>
      <c r="B518" s="58"/>
      <c r="C518" s="58"/>
      <c r="D518" s="58"/>
      <c r="E518" s="58"/>
    </row>
    <row r="519" spans="1:5" ht="11.25">
      <c r="A519" s="58"/>
      <c r="B519" s="58"/>
      <c r="C519" s="58"/>
      <c r="D519" s="58"/>
      <c r="E519" s="58"/>
    </row>
    <row r="520" spans="1:5" ht="11.25">
      <c r="A520" s="58"/>
      <c r="B520" s="58"/>
      <c r="C520" s="58"/>
      <c r="D520" s="58"/>
      <c r="E520" s="58"/>
    </row>
    <row r="521" spans="1:5" ht="11.25">
      <c r="A521" s="58"/>
      <c r="B521" s="58"/>
      <c r="C521" s="58"/>
      <c r="D521" s="58"/>
      <c r="E521" s="58"/>
    </row>
    <row r="522" spans="1:5" ht="11.25">
      <c r="A522" s="58"/>
      <c r="B522" s="58"/>
      <c r="C522" s="58"/>
      <c r="D522" s="58"/>
      <c r="E522" s="58"/>
    </row>
    <row r="523" spans="1:5" ht="11.25">
      <c r="A523" s="58"/>
      <c r="B523" s="58"/>
      <c r="C523" s="58"/>
      <c r="D523" s="58"/>
      <c r="E523" s="58"/>
    </row>
    <row r="524" spans="1:5" ht="11.25">
      <c r="A524" s="58"/>
      <c r="B524" s="58"/>
      <c r="C524" s="58"/>
      <c r="D524" s="58"/>
      <c r="E524" s="58"/>
    </row>
    <row r="525" spans="1:5" ht="11.25">
      <c r="A525" s="58"/>
      <c r="B525" s="58"/>
      <c r="C525" s="58"/>
      <c r="D525" s="58"/>
      <c r="E525" s="58"/>
    </row>
    <row r="526" spans="1:5" ht="11.25">
      <c r="A526" s="58"/>
      <c r="B526" s="58"/>
      <c r="C526" s="58"/>
      <c r="D526" s="58"/>
      <c r="E526" s="58"/>
    </row>
    <row r="527" spans="1:5" ht="11.25">
      <c r="A527" s="58"/>
      <c r="B527" s="58"/>
      <c r="C527" s="58"/>
      <c r="D527" s="58"/>
      <c r="E527" s="58"/>
    </row>
    <row r="528" spans="1:5" ht="11.25">
      <c r="A528" s="58"/>
      <c r="B528" s="58"/>
      <c r="C528" s="58"/>
      <c r="D528" s="58"/>
      <c r="E528" s="58"/>
    </row>
    <row r="529" spans="1:5" ht="11.25">
      <c r="A529" s="58"/>
      <c r="B529" s="58"/>
      <c r="C529" s="58"/>
      <c r="D529" s="58"/>
      <c r="E529" s="58"/>
    </row>
    <row r="530" spans="1:5" ht="11.25">
      <c r="A530" s="58"/>
      <c r="B530" s="58"/>
      <c r="C530" s="58"/>
      <c r="D530" s="58"/>
      <c r="E530" s="58"/>
    </row>
    <row r="531" spans="1:5" ht="11.25">
      <c r="A531" s="58"/>
      <c r="B531" s="58"/>
      <c r="C531" s="58"/>
      <c r="D531" s="58"/>
      <c r="E531" s="58"/>
    </row>
    <row r="532" spans="1:5" ht="11.25">
      <c r="A532" s="58"/>
      <c r="B532" s="58"/>
      <c r="C532" s="58"/>
      <c r="D532" s="58"/>
      <c r="E532" s="58"/>
    </row>
    <row r="533" spans="1:5" ht="11.25">
      <c r="A533" s="58"/>
      <c r="B533" s="58"/>
      <c r="C533" s="58"/>
      <c r="D533" s="58"/>
      <c r="E533" s="58"/>
    </row>
    <row r="534" spans="1:5" ht="11.25">
      <c r="A534" s="58"/>
      <c r="B534" s="58"/>
      <c r="C534" s="58"/>
      <c r="D534" s="58"/>
      <c r="E534" s="58"/>
    </row>
    <row r="535" spans="1:5" ht="11.25">
      <c r="A535" s="58"/>
      <c r="B535" s="58"/>
      <c r="C535" s="58"/>
      <c r="D535" s="58"/>
      <c r="E535" s="58"/>
    </row>
    <row r="536" spans="1:5" ht="11.25">
      <c r="A536" s="58"/>
      <c r="B536" s="58"/>
      <c r="C536" s="58"/>
      <c r="D536" s="58"/>
      <c r="E536" s="58"/>
    </row>
    <row r="537" spans="1:5" ht="11.25">
      <c r="A537" s="58"/>
      <c r="B537" s="58"/>
      <c r="C537" s="58"/>
      <c r="D537" s="58"/>
      <c r="E537" s="58"/>
    </row>
    <row r="538" spans="1:5" ht="11.25">
      <c r="A538" s="58"/>
      <c r="B538" s="58"/>
      <c r="C538" s="58"/>
      <c r="D538" s="58"/>
      <c r="E538" s="58"/>
    </row>
    <row r="539" spans="1:5" ht="11.25">
      <c r="A539" s="58"/>
      <c r="B539" s="58"/>
      <c r="C539" s="58"/>
      <c r="D539" s="58"/>
      <c r="E539" s="58"/>
    </row>
    <row r="540" spans="1:5" ht="11.25">
      <c r="A540" s="58"/>
      <c r="B540" s="58"/>
      <c r="C540" s="58"/>
      <c r="D540" s="58"/>
      <c r="E540" s="58"/>
    </row>
    <row r="541" spans="1:5" ht="11.25">
      <c r="A541" s="58"/>
      <c r="B541" s="58"/>
      <c r="C541" s="58"/>
      <c r="D541" s="58"/>
      <c r="E541" s="58"/>
    </row>
    <row r="542" spans="1:5" ht="11.25">
      <c r="A542" s="58"/>
      <c r="B542" s="58"/>
      <c r="C542" s="58"/>
      <c r="D542" s="58"/>
      <c r="E542" s="58"/>
    </row>
    <row r="543" spans="1:5" ht="11.25">
      <c r="A543" s="58"/>
      <c r="B543" s="58"/>
      <c r="C543" s="58"/>
      <c r="D543" s="58"/>
      <c r="E543" s="58"/>
    </row>
    <row r="544" spans="1:5" ht="11.25">
      <c r="A544" s="58"/>
      <c r="B544" s="58"/>
      <c r="C544" s="58"/>
      <c r="D544" s="58"/>
      <c r="E544" s="58"/>
    </row>
    <row r="545" spans="1:5" ht="11.25">
      <c r="A545" s="58"/>
      <c r="B545" s="58"/>
      <c r="C545" s="58"/>
      <c r="D545" s="58"/>
      <c r="E545" s="58"/>
    </row>
    <row r="546" spans="1:5" ht="11.25">
      <c r="A546" s="58"/>
      <c r="B546" s="58"/>
      <c r="C546" s="58"/>
      <c r="D546" s="58"/>
      <c r="E546" s="58"/>
    </row>
    <row r="547" spans="1:5" ht="11.25">
      <c r="A547" s="58"/>
      <c r="B547" s="58"/>
      <c r="C547" s="58"/>
      <c r="D547" s="58"/>
      <c r="E547" s="58"/>
    </row>
    <row r="548" spans="1:5" ht="11.25">
      <c r="A548" s="58"/>
      <c r="B548" s="58"/>
      <c r="C548" s="58"/>
      <c r="D548" s="58"/>
      <c r="E548" s="58"/>
    </row>
    <row r="549" spans="1:5" ht="11.25">
      <c r="A549" s="58"/>
      <c r="B549" s="58"/>
      <c r="C549" s="58"/>
      <c r="D549" s="58"/>
      <c r="E549" s="58"/>
    </row>
    <row r="550" spans="1:5" ht="11.25">
      <c r="A550" s="58"/>
      <c r="B550" s="58"/>
      <c r="C550" s="58"/>
      <c r="D550" s="58"/>
      <c r="E550" s="58"/>
    </row>
    <row r="551" spans="1:5" ht="11.25">
      <c r="A551" s="58"/>
      <c r="B551" s="58"/>
      <c r="C551" s="58"/>
      <c r="D551" s="58"/>
      <c r="E551" s="58"/>
    </row>
    <row r="552" spans="1:5" ht="11.25">
      <c r="A552" s="58"/>
      <c r="B552" s="58"/>
      <c r="C552" s="58"/>
      <c r="D552" s="58"/>
      <c r="E552" s="58"/>
    </row>
    <row r="553" spans="1:5" ht="11.25">
      <c r="A553" s="58"/>
      <c r="B553" s="58"/>
      <c r="C553" s="58"/>
      <c r="D553" s="58"/>
      <c r="E553" s="58"/>
    </row>
    <row r="554" spans="1:5" ht="11.25">
      <c r="A554" s="58"/>
      <c r="B554" s="58"/>
      <c r="C554" s="58"/>
      <c r="D554" s="58"/>
      <c r="E554" s="58"/>
    </row>
    <row r="555" spans="1:5" ht="11.25">
      <c r="A555" s="58"/>
      <c r="B555" s="58"/>
      <c r="C555" s="58"/>
      <c r="D555" s="58"/>
      <c r="E555" s="58"/>
    </row>
    <row r="556" spans="1:5" ht="11.25">
      <c r="A556" s="58"/>
      <c r="B556" s="58"/>
      <c r="C556" s="58"/>
      <c r="D556" s="58"/>
      <c r="E556" s="58"/>
    </row>
    <row r="557" spans="1:5" ht="11.25">
      <c r="A557" s="58"/>
      <c r="B557" s="58"/>
      <c r="C557" s="58"/>
      <c r="D557" s="58"/>
      <c r="E557" s="58"/>
    </row>
    <row r="558" spans="1:5" ht="11.25">
      <c r="A558" s="58"/>
      <c r="B558" s="58"/>
      <c r="C558" s="58"/>
      <c r="D558" s="58"/>
      <c r="E558" s="58"/>
    </row>
    <row r="559" spans="1:5" ht="11.25">
      <c r="A559" s="58"/>
      <c r="B559" s="58"/>
      <c r="C559" s="58"/>
      <c r="D559" s="58"/>
      <c r="E559" s="58"/>
    </row>
    <row r="560" spans="1:5" ht="11.25">
      <c r="A560" s="58"/>
      <c r="B560" s="58"/>
      <c r="C560" s="58"/>
      <c r="D560" s="58"/>
      <c r="E560" s="58"/>
    </row>
    <row r="561" spans="1:5" ht="11.25">
      <c r="A561" s="58"/>
      <c r="B561" s="58"/>
      <c r="C561" s="58"/>
      <c r="D561" s="58"/>
      <c r="E561" s="58"/>
    </row>
    <row r="562" spans="1:5" ht="11.25">
      <c r="A562" s="58"/>
      <c r="B562" s="58"/>
      <c r="C562" s="58"/>
      <c r="D562" s="58"/>
      <c r="E562" s="58"/>
    </row>
    <row r="563" spans="1:5" ht="11.25">
      <c r="A563" s="58"/>
      <c r="B563" s="58"/>
      <c r="C563" s="58"/>
      <c r="D563" s="58"/>
      <c r="E563" s="58"/>
    </row>
    <row r="564" spans="1:5" ht="11.25">
      <c r="A564" s="58"/>
      <c r="B564" s="58"/>
      <c r="C564" s="58"/>
      <c r="D564" s="58"/>
      <c r="E564" s="58"/>
    </row>
    <row r="565" spans="1:5" ht="11.25">
      <c r="A565" s="58"/>
      <c r="B565" s="58"/>
      <c r="C565" s="58"/>
      <c r="D565" s="58"/>
      <c r="E565" s="58"/>
    </row>
    <row r="566" spans="1:5" ht="11.25">
      <c r="A566" s="58"/>
      <c r="B566" s="58"/>
      <c r="C566" s="58"/>
      <c r="D566" s="58"/>
      <c r="E566" s="58"/>
    </row>
    <row r="567" spans="1:5" ht="11.25">
      <c r="A567" s="58"/>
      <c r="B567" s="58"/>
      <c r="C567" s="58"/>
      <c r="D567" s="58"/>
      <c r="E567" s="58"/>
    </row>
    <row r="568" spans="1:5" ht="11.25">
      <c r="A568" s="58"/>
      <c r="B568" s="58"/>
      <c r="C568" s="58"/>
      <c r="D568" s="58"/>
      <c r="E568" s="58"/>
    </row>
    <row r="569" spans="1:5" ht="11.25">
      <c r="A569" s="58"/>
      <c r="B569" s="58"/>
      <c r="C569" s="58"/>
      <c r="D569" s="58"/>
      <c r="E569" s="58"/>
    </row>
    <row r="570" spans="1:5" ht="11.25">
      <c r="A570" s="58"/>
      <c r="B570" s="58"/>
      <c r="C570" s="58"/>
      <c r="D570" s="58"/>
      <c r="E570" s="58"/>
    </row>
    <row r="571" spans="1:5" ht="11.25">
      <c r="A571" s="58"/>
      <c r="B571" s="58"/>
      <c r="C571" s="58"/>
      <c r="D571" s="58"/>
      <c r="E571" s="58"/>
    </row>
    <row r="572" spans="1:5" ht="11.25">
      <c r="A572" s="58"/>
      <c r="B572" s="58"/>
      <c r="C572" s="58"/>
      <c r="D572" s="58"/>
      <c r="E572" s="58"/>
    </row>
    <row r="573" spans="1:5" ht="11.25">
      <c r="A573" s="58"/>
      <c r="B573" s="58"/>
      <c r="C573" s="58"/>
      <c r="D573" s="58"/>
      <c r="E573" s="58"/>
    </row>
    <row r="574" spans="1:5" ht="11.25">
      <c r="A574" s="58"/>
      <c r="B574" s="58"/>
      <c r="C574" s="58"/>
      <c r="D574" s="58"/>
      <c r="E574" s="58"/>
    </row>
    <row r="575" spans="1:5" ht="11.25">
      <c r="A575" s="58"/>
      <c r="B575" s="58"/>
      <c r="C575" s="58"/>
      <c r="D575" s="58"/>
      <c r="E575" s="58"/>
    </row>
    <row r="576" spans="1:5" ht="11.25">
      <c r="A576" s="58"/>
      <c r="B576" s="58"/>
      <c r="C576" s="58"/>
      <c r="D576" s="58"/>
      <c r="E576" s="58"/>
    </row>
    <row r="577" spans="1:5" ht="11.25">
      <c r="A577" s="58"/>
      <c r="B577" s="58"/>
      <c r="C577" s="58"/>
      <c r="D577" s="58"/>
      <c r="E577" s="58"/>
    </row>
    <row r="578" spans="1:5" ht="11.25">
      <c r="A578" s="58"/>
      <c r="B578" s="58"/>
      <c r="C578" s="58"/>
      <c r="D578" s="58"/>
      <c r="E578" s="58"/>
    </row>
    <row r="579" spans="1:5" ht="11.25">
      <c r="A579" s="58"/>
      <c r="B579" s="58"/>
      <c r="C579" s="58"/>
      <c r="D579" s="58"/>
      <c r="E579" s="58"/>
    </row>
    <row r="580" spans="1:5" ht="11.25">
      <c r="A580" s="58"/>
      <c r="B580" s="58"/>
      <c r="C580" s="58"/>
      <c r="D580" s="58"/>
      <c r="E580" s="58"/>
    </row>
    <row r="581" spans="1:5" ht="11.25">
      <c r="A581" s="58"/>
      <c r="B581" s="58"/>
      <c r="C581" s="58"/>
      <c r="D581" s="58"/>
      <c r="E581" s="58"/>
    </row>
    <row r="582" spans="1:5" ht="11.25">
      <c r="A582" s="58"/>
      <c r="B582" s="58"/>
      <c r="C582" s="58"/>
      <c r="D582" s="58"/>
      <c r="E582" s="58"/>
    </row>
    <row r="583" spans="1:5" ht="11.25">
      <c r="A583" s="58"/>
      <c r="B583" s="58"/>
      <c r="C583" s="58"/>
      <c r="D583" s="58"/>
      <c r="E583" s="58"/>
    </row>
    <row r="584" spans="1:5" ht="11.25">
      <c r="A584" s="58"/>
      <c r="B584" s="58"/>
      <c r="C584" s="58"/>
      <c r="D584" s="58"/>
      <c r="E584" s="58"/>
    </row>
    <row r="585" spans="1:5" ht="11.25">
      <c r="A585" s="58"/>
      <c r="B585" s="58"/>
      <c r="C585" s="58"/>
      <c r="D585" s="58"/>
      <c r="E585" s="58"/>
    </row>
    <row r="586" spans="1:5" ht="11.25">
      <c r="A586" s="58"/>
      <c r="B586" s="58"/>
      <c r="C586" s="58"/>
      <c r="D586" s="58"/>
      <c r="E586" s="58"/>
    </row>
    <row r="587" spans="1:5" ht="11.25">
      <c r="A587" s="58"/>
      <c r="B587" s="58"/>
      <c r="C587" s="58"/>
      <c r="D587" s="58"/>
      <c r="E587" s="58"/>
    </row>
    <row r="588" spans="1:5" ht="11.25">
      <c r="A588" s="58"/>
      <c r="B588" s="58"/>
      <c r="C588" s="58"/>
      <c r="D588" s="58"/>
      <c r="E588" s="58"/>
    </row>
    <row r="589" spans="1:5" ht="11.25">
      <c r="A589" s="58"/>
      <c r="B589" s="58"/>
      <c r="C589" s="58"/>
      <c r="D589" s="58"/>
      <c r="E589" s="58"/>
    </row>
    <row r="590" spans="1:5" ht="11.25">
      <c r="A590" s="58"/>
      <c r="B590" s="58"/>
      <c r="C590" s="58"/>
      <c r="D590" s="58"/>
      <c r="E590" s="58"/>
    </row>
    <row r="591" spans="1:5" ht="11.25">
      <c r="A591" s="58"/>
      <c r="B591" s="58"/>
      <c r="C591" s="58"/>
      <c r="D591" s="58"/>
      <c r="E591" s="58"/>
    </row>
    <row r="592" spans="1:5" ht="11.25">
      <c r="A592" s="58"/>
      <c r="B592" s="58"/>
      <c r="C592" s="58"/>
      <c r="D592" s="58"/>
      <c r="E592" s="58"/>
    </row>
    <row r="593" spans="1:5" ht="11.25">
      <c r="A593" s="58"/>
      <c r="B593" s="58"/>
      <c r="C593" s="58"/>
      <c r="D593" s="58"/>
      <c r="E593" s="58"/>
    </row>
    <row r="594" spans="1:5" ht="11.25">
      <c r="A594" s="58"/>
      <c r="B594" s="58"/>
      <c r="C594" s="58"/>
      <c r="D594" s="58"/>
      <c r="E594" s="58"/>
    </row>
    <row r="595" spans="1:5" ht="11.25">
      <c r="A595" s="58"/>
      <c r="B595" s="58"/>
      <c r="C595" s="58"/>
      <c r="D595" s="58"/>
      <c r="E595" s="58"/>
    </row>
    <row r="596" spans="1:5" ht="11.25">
      <c r="A596" s="58"/>
      <c r="B596" s="58"/>
      <c r="C596" s="58"/>
      <c r="D596" s="58"/>
      <c r="E596" s="58"/>
    </row>
    <row r="597" spans="1:5" ht="11.25">
      <c r="A597" s="58"/>
      <c r="B597" s="58"/>
      <c r="C597" s="58"/>
      <c r="D597" s="58"/>
      <c r="E597" s="58"/>
    </row>
    <row r="598" spans="1:5" ht="11.25">
      <c r="A598" s="58"/>
      <c r="B598" s="58"/>
      <c r="C598" s="58"/>
      <c r="D598" s="58"/>
      <c r="E598" s="58"/>
    </row>
    <row r="599" spans="1:5" ht="11.25">
      <c r="A599" s="58"/>
      <c r="B599" s="58"/>
      <c r="C599" s="58"/>
      <c r="D599" s="58"/>
      <c r="E599" s="58"/>
    </row>
    <row r="600" spans="1:5" ht="11.25">
      <c r="A600" s="58"/>
      <c r="B600" s="58"/>
      <c r="C600" s="58"/>
      <c r="D600" s="58"/>
      <c r="E600" s="58"/>
    </row>
    <row r="601" spans="1:5" ht="11.25">
      <c r="A601" s="58"/>
      <c r="B601" s="58"/>
      <c r="C601" s="58"/>
      <c r="D601" s="58"/>
      <c r="E601" s="58"/>
    </row>
    <row r="602" spans="1:5" ht="11.25">
      <c r="A602" s="58"/>
      <c r="B602" s="58"/>
      <c r="C602" s="58"/>
      <c r="D602" s="58"/>
      <c r="E602" s="58"/>
    </row>
    <row r="603" spans="1:5" ht="11.25">
      <c r="A603" s="58"/>
      <c r="B603" s="58"/>
      <c r="C603" s="58"/>
      <c r="D603" s="58"/>
      <c r="E603" s="58"/>
    </row>
    <row r="604" spans="1:5" ht="11.25">
      <c r="A604" s="58"/>
      <c r="B604" s="58"/>
      <c r="C604" s="58"/>
      <c r="D604" s="58"/>
      <c r="E604" s="58"/>
    </row>
    <row r="605" spans="1:5" ht="11.25">
      <c r="A605" s="58"/>
      <c r="B605" s="58"/>
      <c r="C605" s="58"/>
      <c r="D605" s="58"/>
      <c r="E605" s="58"/>
    </row>
    <row r="606" spans="1:5" ht="11.25">
      <c r="A606" s="58"/>
      <c r="B606" s="58"/>
      <c r="C606" s="58"/>
      <c r="D606" s="58"/>
      <c r="E606" s="58"/>
    </row>
    <row r="607" spans="1:5" ht="11.25">
      <c r="A607" s="58"/>
      <c r="B607" s="58"/>
      <c r="C607" s="58"/>
      <c r="D607" s="58"/>
      <c r="E607" s="58"/>
    </row>
    <row r="608" spans="1:5" ht="11.25">
      <c r="A608" s="58"/>
      <c r="B608" s="58"/>
      <c r="C608" s="58"/>
      <c r="D608" s="58"/>
      <c r="E608" s="58"/>
    </row>
    <row r="609" spans="1:5" ht="11.25">
      <c r="A609" s="58"/>
      <c r="B609" s="58"/>
      <c r="C609" s="58"/>
      <c r="D609" s="58"/>
      <c r="E609" s="58"/>
    </row>
    <row r="610" spans="1:5" ht="11.25">
      <c r="A610" s="58"/>
      <c r="B610" s="58"/>
      <c r="C610" s="58"/>
      <c r="D610" s="58"/>
      <c r="E610" s="58"/>
    </row>
    <row r="611" spans="1:5" ht="11.25">
      <c r="A611" s="58"/>
      <c r="B611" s="58"/>
      <c r="C611" s="58"/>
      <c r="D611" s="58"/>
      <c r="E611" s="58"/>
    </row>
    <row r="612" spans="1:5" ht="11.25">
      <c r="A612" s="58"/>
      <c r="B612" s="58"/>
      <c r="C612" s="58"/>
      <c r="D612" s="58"/>
      <c r="E612" s="58"/>
    </row>
    <row r="613" spans="1:5" ht="11.25">
      <c r="A613" s="58"/>
      <c r="B613" s="58"/>
      <c r="C613" s="58"/>
      <c r="D613" s="58"/>
      <c r="E613" s="58"/>
    </row>
    <row r="614" spans="1:5" ht="11.25">
      <c r="A614" s="58"/>
      <c r="B614" s="58"/>
      <c r="C614" s="58"/>
      <c r="D614" s="58"/>
      <c r="E614" s="58"/>
    </row>
    <row r="615" spans="1:5" ht="11.25">
      <c r="A615" s="58"/>
      <c r="B615" s="58"/>
      <c r="C615" s="58"/>
      <c r="D615" s="58"/>
      <c r="E615" s="58"/>
    </row>
    <row r="616" spans="1:5" ht="11.25">
      <c r="A616" s="58"/>
      <c r="B616" s="58"/>
      <c r="C616" s="58"/>
      <c r="D616" s="58"/>
      <c r="E616" s="58"/>
    </row>
    <row r="617" spans="1:5" ht="11.25">
      <c r="A617" s="58"/>
      <c r="B617" s="58"/>
      <c r="C617" s="58"/>
      <c r="D617" s="58"/>
      <c r="E617" s="58"/>
    </row>
    <row r="618" spans="1:5" ht="11.25">
      <c r="A618" s="58"/>
      <c r="B618" s="58"/>
      <c r="C618" s="58"/>
      <c r="D618" s="58"/>
      <c r="E618" s="58"/>
    </row>
    <row r="619" spans="1:5" ht="11.25">
      <c r="A619" s="58"/>
      <c r="B619" s="58"/>
      <c r="C619" s="58"/>
      <c r="D619" s="58"/>
      <c r="E619" s="58"/>
    </row>
    <row r="620" spans="1:5" ht="11.25">
      <c r="A620" s="58"/>
      <c r="B620" s="58"/>
      <c r="C620" s="58"/>
      <c r="D620" s="58"/>
      <c r="E620" s="58"/>
    </row>
    <row r="621" spans="1:5" ht="11.25">
      <c r="A621" s="58"/>
      <c r="B621" s="58"/>
      <c r="C621" s="58"/>
      <c r="D621" s="58"/>
      <c r="E621" s="58"/>
    </row>
    <row r="622" spans="1:5" ht="11.25">
      <c r="A622" s="58"/>
      <c r="B622" s="58"/>
      <c r="C622" s="58"/>
      <c r="D622" s="58"/>
      <c r="E622" s="58"/>
    </row>
    <row r="623" spans="1:5" ht="11.25">
      <c r="A623" s="58"/>
      <c r="B623" s="58"/>
      <c r="C623" s="58"/>
      <c r="D623" s="58"/>
      <c r="E623" s="58"/>
    </row>
    <row r="624" spans="1:5" ht="11.25">
      <c r="A624" s="58"/>
      <c r="B624" s="58"/>
      <c r="C624" s="58"/>
      <c r="D624" s="58"/>
      <c r="E624" s="58"/>
    </row>
    <row r="625" spans="1:5" ht="11.25">
      <c r="A625" s="58"/>
      <c r="B625" s="58"/>
      <c r="C625" s="58"/>
      <c r="D625" s="58"/>
      <c r="E625" s="58"/>
    </row>
    <row r="626" spans="1:5" ht="11.25">
      <c r="A626" s="58"/>
      <c r="B626" s="58"/>
      <c r="C626" s="58"/>
      <c r="D626" s="58"/>
      <c r="E626" s="58"/>
    </row>
    <row r="627" spans="1:5" ht="11.25">
      <c r="A627" s="58"/>
      <c r="B627" s="58"/>
      <c r="C627" s="58"/>
      <c r="D627" s="58"/>
      <c r="E627" s="58"/>
    </row>
    <row r="628" spans="1:5" ht="11.25">
      <c r="A628" s="58"/>
      <c r="B628" s="58"/>
      <c r="C628" s="58"/>
      <c r="D628" s="58"/>
      <c r="E628" s="58"/>
    </row>
    <row r="629" spans="1:5" ht="11.25">
      <c r="A629" s="58"/>
      <c r="B629" s="58"/>
      <c r="C629" s="58"/>
      <c r="D629" s="58"/>
      <c r="E629" s="58"/>
    </row>
    <row r="630" spans="1:5" ht="11.25">
      <c r="A630" s="58"/>
      <c r="B630" s="58"/>
      <c r="C630" s="58"/>
      <c r="D630" s="58"/>
      <c r="E630" s="58"/>
    </row>
    <row r="631" spans="1:5" ht="11.25">
      <c r="A631" s="58"/>
      <c r="B631" s="58"/>
      <c r="C631" s="58"/>
      <c r="D631" s="58"/>
      <c r="E631" s="58"/>
    </row>
    <row r="632" spans="1:5" ht="11.25">
      <c r="A632" s="58"/>
      <c r="B632" s="58"/>
      <c r="C632" s="58"/>
      <c r="D632" s="58"/>
      <c r="E632" s="58"/>
    </row>
    <row r="633" spans="1:5" ht="11.25">
      <c r="A633" s="58"/>
      <c r="B633" s="58"/>
      <c r="C633" s="58"/>
      <c r="D633" s="58"/>
      <c r="E633" s="58"/>
    </row>
    <row r="634" spans="1:5" ht="11.25">
      <c r="A634" s="58"/>
      <c r="B634" s="58"/>
      <c r="C634" s="58"/>
      <c r="D634" s="58"/>
      <c r="E634" s="58"/>
    </row>
    <row r="635" spans="1:5" ht="11.25">
      <c r="A635" s="58"/>
      <c r="B635" s="58"/>
      <c r="C635" s="58"/>
      <c r="D635" s="58"/>
      <c r="E635" s="58"/>
    </row>
    <row r="636" spans="1:5" ht="11.25">
      <c r="A636" s="58"/>
      <c r="B636" s="58"/>
      <c r="C636" s="58"/>
      <c r="D636" s="58"/>
      <c r="E636" s="58"/>
    </row>
    <row r="637" spans="1:5" ht="11.25">
      <c r="A637" s="58"/>
      <c r="B637" s="58"/>
      <c r="C637" s="58"/>
      <c r="D637" s="58"/>
      <c r="E637" s="58"/>
    </row>
    <row r="638" spans="1:5" ht="11.25">
      <c r="A638" s="58"/>
      <c r="B638" s="58"/>
      <c r="C638" s="58"/>
      <c r="D638" s="58"/>
      <c r="E638" s="58"/>
    </row>
    <row r="639" spans="1:5" ht="11.25">
      <c r="A639" s="58"/>
      <c r="B639" s="58"/>
      <c r="C639" s="58"/>
      <c r="D639" s="58"/>
      <c r="E639" s="58"/>
    </row>
    <row r="640" spans="1:5" ht="11.25">
      <c r="A640" s="58"/>
      <c r="B640" s="58"/>
      <c r="C640" s="58"/>
      <c r="D640" s="58"/>
      <c r="E640" s="58"/>
    </row>
    <row r="641" spans="1:5" ht="11.25">
      <c r="A641" s="58"/>
      <c r="B641" s="58"/>
      <c r="C641" s="58"/>
      <c r="D641" s="58"/>
      <c r="E641" s="58"/>
    </row>
    <row r="642" spans="1:5" ht="11.25">
      <c r="A642" s="58"/>
      <c r="B642" s="58"/>
      <c r="C642" s="58"/>
      <c r="D642" s="58"/>
      <c r="E642" s="58"/>
    </row>
    <row r="643" spans="1:5" ht="11.25">
      <c r="A643" s="58"/>
      <c r="B643" s="58"/>
      <c r="C643" s="58"/>
      <c r="D643" s="58"/>
      <c r="E643" s="58"/>
    </row>
    <row r="644" spans="1:5" ht="11.25">
      <c r="A644" s="58"/>
      <c r="B644" s="58"/>
      <c r="C644" s="58"/>
      <c r="D644" s="58"/>
      <c r="E644" s="58"/>
    </row>
    <row r="645" spans="1:5" ht="11.25">
      <c r="A645" s="58"/>
      <c r="B645" s="58"/>
      <c r="C645" s="58"/>
      <c r="D645" s="58"/>
      <c r="E645" s="58"/>
    </row>
    <row r="646" spans="1:5" ht="11.25">
      <c r="A646" s="58"/>
      <c r="B646" s="58"/>
      <c r="C646" s="58"/>
      <c r="D646" s="58"/>
      <c r="E646" s="58"/>
    </row>
    <row r="647" spans="1:5" ht="11.25">
      <c r="A647" s="58"/>
      <c r="B647" s="58"/>
      <c r="C647" s="58"/>
      <c r="D647" s="58"/>
      <c r="E647" s="58"/>
    </row>
    <row r="648" spans="1:5" ht="11.25">
      <c r="A648" s="58"/>
      <c r="B648" s="58"/>
      <c r="C648" s="58"/>
      <c r="D648" s="58"/>
      <c r="E648" s="58"/>
    </row>
    <row r="649" spans="1:5" ht="11.25">
      <c r="A649" s="58"/>
      <c r="B649" s="58"/>
      <c r="C649" s="58"/>
      <c r="D649" s="58"/>
      <c r="E649" s="58"/>
    </row>
    <row r="650" spans="1:5" ht="11.25">
      <c r="A650" s="58"/>
      <c r="B650" s="58"/>
      <c r="C650" s="58"/>
      <c r="D650" s="58"/>
      <c r="E650" s="58"/>
    </row>
    <row r="651" spans="1:5" ht="11.25">
      <c r="A651" s="58"/>
      <c r="B651" s="58"/>
      <c r="C651" s="58"/>
      <c r="D651" s="58"/>
      <c r="E651" s="58"/>
    </row>
    <row r="652" spans="1:5" ht="11.25">
      <c r="A652" s="58"/>
      <c r="B652" s="58"/>
      <c r="C652" s="58"/>
      <c r="D652" s="58"/>
      <c r="E652" s="58"/>
    </row>
    <row r="653" spans="1:5" ht="11.25">
      <c r="A653" s="58"/>
      <c r="B653" s="58"/>
      <c r="C653" s="58"/>
      <c r="D653" s="58"/>
      <c r="E653" s="58"/>
    </row>
    <row r="654" spans="1:5" ht="11.25">
      <c r="A654" s="58"/>
      <c r="B654" s="58"/>
      <c r="C654" s="58"/>
      <c r="D654" s="58"/>
      <c r="E654" s="58"/>
    </row>
    <row r="655" spans="1:5" ht="11.25">
      <c r="A655" s="58"/>
      <c r="B655" s="58"/>
      <c r="C655" s="58"/>
      <c r="D655" s="58"/>
      <c r="E655" s="58"/>
    </row>
    <row r="656" spans="1:5" ht="11.25">
      <c r="A656" s="58"/>
      <c r="B656" s="58"/>
      <c r="C656" s="58"/>
      <c r="D656" s="58"/>
      <c r="E656" s="58"/>
    </row>
    <row r="657" spans="1:5" ht="11.25">
      <c r="A657" s="58"/>
      <c r="B657" s="58"/>
      <c r="C657" s="58"/>
      <c r="D657" s="58"/>
      <c r="E657" s="58"/>
    </row>
    <row r="658" spans="1:5" ht="11.25">
      <c r="A658" s="58"/>
      <c r="B658" s="58"/>
      <c r="C658" s="58"/>
      <c r="D658" s="58"/>
      <c r="E658" s="58"/>
    </row>
    <row r="659" spans="1:5" ht="11.25">
      <c r="A659" s="58"/>
      <c r="B659" s="58"/>
      <c r="C659" s="58"/>
      <c r="D659" s="58"/>
      <c r="E659" s="58"/>
    </row>
    <row r="660" spans="1:5" ht="11.25">
      <c r="A660" s="58"/>
      <c r="B660" s="58"/>
      <c r="C660" s="58"/>
      <c r="D660" s="58"/>
      <c r="E660" s="58"/>
    </row>
    <row r="661" spans="1:5" ht="11.25">
      <c r="A661" s="58"/>
      <c r="B661" s="58"/>
      <c r="C661" s="58"/>
      <c r="D661" s="58"/>
      <c r="E661" s="58"/>
    </row>
    <row r="662" spans="1:5" ht="11.25">
      <c r="A662" s="58"/>
      <c r="B662" s="58"/>
      <c r="C662" s="58"/>
      <c r="D662" s="58"/>
      <c r="E662" s="58"/>
    </row>
    <row r="663" spans="1:5" ht="11.25">
      <c r="A663" s="58"/>
      <c r="B663" s="58"/>
      <c r="C663" s="58"/>
      <c r="D663" s="58"/>
      <c r="E663" s="58"/>
    </row>
    <row r="664" spans="1:5" ht="11.25">
      <c r="A664" s="58"/>
      <c r="B664" s="58"/>
      <c r="C664" s="58"/>
      <c r="D664" s="58"/>
      <c r="E664" s="58"/>
    </row>
    <row r="665" spans="1:5" ht="11.25">
      <c r="A665" s="58"/>
      <c r="B665" s="58"/>
      <c r="C665" s="58"/>
      <c r="D665" s="58"/>
      <c r="E665" s="58"/>
    </row>
    <row r="666" spans="1:5" ht="11.25">
      <c r="A666" s="58"/>
      <c r="B666" s="58"/>
      <c r="C666" s="58"/>
      <c r="D666" s="58"/>
      <c r="E666" s="58"/>
    </row>
    <row r="667" spans="1:5" ht="11.25">
      <c r="A667" s="58"/>
      <c r="B667" s="58"/>
      <c r="C667" s="58"/>
      <c r="D667" s="58"/>
      <c r="E667" s="58"/>
    </row>
    <row r="668" spans="1:5" ht="11.25">
      <c r="A668" s="58"/>
      <c r="B668" s="58"/>
      <c r="C668" s="58"/>
      <c r="D668" s="58"/>
      <c r="E668" s="58"/>
    </row>
    <row r="669" spans="1:5" ht="11.25">
      <c r="A669" s="58"/>
      <c r="B669" s="58"/>
      <c r="C669" s="58"/>
      <c r="D669" s="58"/>
      <c r="E669" s="58"/>
    </row>
    <row r="670" spans="1:5" ht="11.25">
      <c r="A670" s="58"/>
      <c r="B670" s="58"/>
      <c r="C670" s="58"/>
      <c r="D670" s="58"/>
      <c r="E670" s="58"/>
    </row>
    <row r="671" spans="1:5" ht="11.25">
      <c r="A671" s="58"/>
      <c r="B671" s="58"/>
      <c r="C671" s="58"/>
      <c r="D671" s="58"/>
      <c r="E671" s="58"/>
    </row>
    <row r="672" spans="1:5" ht="11.25">
      <c r="A672" s="58"/>
      <c r="B672" s="58"/>
      <c r="C672" s="58"/>
      <c r="D672" s="58"/>
      <c r="E672" s="58"/>
    </row>
    <row r="673" spans="1:5" ht="11.25">
      <c r="A673" s="58"/>
      <c r="B673" s="58"/>
      <c r="C673" s="58"/>
      <c r="D673" s="58"/>
      <c r="E673" s="58"/>
    </row>
    <row r="674" spans="1:5" ht="11.25">
      <c r="A674" s="58"/>
      <c r="B674" s="58"/>
      <c r="C674" s="58"/>
      <c r="D674" s="58"/>
      <c r="E674" s="58"/>
    </row>
    <row r="675" spans="1:5" ht="11.25">
      <c r="A675" s="58"/>
      <c r="B675" s="58"/>
      <c r="C675" s="58"/>
      <c r="D675" s="58"/>
      <c r="E675" s="58"/>
    </row>
    <row r="676" spans="1:5" ht="11.25">
      <c r="A676" s="58"/>
      <c r="B676" s="58"/>
      <c r="C676" s="58"/>
      <c r="D676" s="58"/>
      <c r="E676" s="58"/>
    </row>
    <row r="677" spans="1:5" ht="11.25">
      <c r="A677" s="58"/>
      <c r="B677" s="58"/>
      <c r="C677" s="58"/>
      <c r="D677" s="58"/>
      <c r="E677" s="58"/>
    </row>
    <row r="678" spans="1:5" ht="11.25">
      <c r="A678" s="58"/>
      <c r="B678" s="58"/>
      <c r="C678" s="58"/>
      <c r="D678" s="58"/>
      <c r="E678" s="58"/>
    </row>
    <row r="679" spans="1:5" ht="11.25">
      <c r="A679" s="58"/>
      <c r="B679" s="58"/>
      <c r="C679" s="58"/>
      <c r="D679" s="58"/>
      <c r="E679" s="58"/>
    </row>
    <row r="680" spans="1:5" ht="11.25">
      <c r="A680" s="58"/>
      <c r="B680" s="58"/>
      <c r="C680" s="58"/>
      <c r="D680" s="58"/>
      <c r="E680" s="58"/>
    </row>
    <row r="681" spans="1:5" ht="11.25">
      <c r="A681" s="58"/>
      <c r="B681" s="58"/>
      <c r="C681" s="58"/>
      <c r="D681" s="58"/>
      <c r="E681" s="58"/>
    </row>
    <row r="682" spans="1:5" ht="11.25">
      <c r="A682" s="58"/>
      <c r="B682" s="58"/>
      <c r="C682" s="58"/>
      <c r="D682" s="58"/>
      <c r="E682" s="58"/>
    </row>
    <row r="683" spans="1:5" ht="11.25">
      <c r="A683" s="58"/>
      <c r="B683" s="58"/>
      <c r="C683" s="58"/>
      <c r="D683" s="58"/>
      <c r="E683" s="58"/>
    </row>
    <row r="684" spans="1:5" ht="11.25">
      <c r="A684" s="58"/>
      <c r="B684" s="58"/>
      <c r="C684" s="58"/>
      <c r="D684" s="58"/>
      <c r="E684" s="58"/>
    </row>
    <row r="685" spans="1:5" ht="11.25">
      <c r="A685" s="58"/>
      <c r="B685" s="58"/>
      <c r="C685" s="58"/>
      <c r="D685" s="58"/>
      <c r="E685" s="58"/>
    </row>
  </sheetData>
  <sheetProtection password="9F76" sheet="1" objects="1" scenarios="1" formatCells="0" formatColumns="0" formatRows="0"/>
  <mergeCells count="98">
    <mergeCell ref="A3:B3"/>
    <mergeCell ref="C3:E3"/>
    <mergeCell ref="C4:E4"/>
    <mergeCell ref="A4:B4"/>
    <mergeCell ref="B64:C64"/>
    <mergeCell ref="B58:C58"/>
    <mergeCell ref="B59:C59"/>
    <mergeCell ref="B61:C61"/>
    <mergeCell ref="B62:C62"/>
    <mergeCell ref="B63:C63"/>
    <mergeCell ref="A60:E60"/>
    <mergeCell ref="B56:C56"/>
    <mergeCell ref="B57:C57"/>
    <mergeCell ref="B11:C11"/>
    <mergeCell ref="B12:C12"/>
    <mergeCell ref="B26:C26"/>
    <mergeCell ref="B54:C54"/>
    <mergeCell ref="B14:C14"/>
    <mergeCell ref="B15:C15"/>
    <mergeCell ref="B21:C21"/>
    <mergeCell ref="B19:C19"/>
    <mergeCell ref="B20:C20"/>
    <mergeCell ref="B30:C30"/>
    <mergeCell ref="B55:C55"/>
    <mergeCell ref="C6:E6"/>
    <mergeCell ref="B28:C28"/>
    <mergeCell ref="B29:C29"/>
    <mergeCell ref="B23:C23"/>
    <mergeCell ref="B24:C24"/>
    <mergeCell ref="B27:C27"/>
    <mergeCell ref="B25:C25"/>
    <mergeCell ref="A8:A10"/>
    <mergeCell ref="D8:E8"/>
    <mergeCell ref="E9:E10"/>
    <mergeCell ref="D9:D10"/>
    <mergeCell ref="A1:E1"/>
    <mergeCell ref="A2:E2"/>
    <mergeCell ref="B13:C13"/>
    <mergeCell ref="B22:C22"/>
    <mergeCell ref="B16:C16"/>
    <mergeCell ref="B17:C17"/>
    <mergeCell ref="B18:C18"/>
    <mergeCell ref="A5:B5"/>
    <mergeCell ref="A6:B6"/>
    <mergeCell ref="C5:E5"/>
    <mergeCell ref="B31:C31"/>
    <mergeCell ref="B32:C32"/>
    <mergeCell ref="B33:C33"/>
    <mergeCell ref="B34:C34"/>
    <mergeCell ref="B35:C35"/>
    <mergeCell ref="B36:C36"/>
    <mergeCell ref="B37:C37"/>
    <mergeCell ref="B39:C39"/>
    <mergeCell ref="A38:E38"/>
    <mergeCell ref="B40:C40"/>
    <mergeCell ref="B41:C41"/>
    <mergeCell ref="B42:C42"/>
    <mergeCell ref="B43:C43"/>
    <mergeCell ref="B44:C44"/>
    <mergeCell ref="B45:C45"/>
    <mergeCell ref="B46:C46"/>
    <mergeCell ref="B51:C51"/>
    <mergeCell ref="B52:C52"/>
    <mergeCell ref="B53:C53"/>
    <mergeCell ref="B47:C47"/>
    <mergeCell ref="B48:C48"/>
    <mergeCell ref="B49:C49"/>
    <mergeCell ref="B50:C50"/>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93:C93"/>
    <mergeCell ref="B8:C10"/>
    <mergeCell ref="B89:C89"/>
    <mergeCell ref="B90:C90"/>
    <mergeCell ref="B91:C91"/>
    <mergeCell ref="B92:C92"/>
    <mergeCell ref="B85:C85"/>
    <mergeCell ref="B86:C86"/>
    <mergeCell ref="B87:C87"/>
    <mergeCell ref="B88:C88"/>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F97"/>
  <sheetViews>
    <sheetView showGridLines="0" workbookViewId="0" topLeftCell="A1">
      <pane ySplit="10" topLeftCell="BM11" activePane="bottomLeft" state="frozen"/>
      <selection pane="topLeft" activeCell="A1" sqref="A1"/>
      <selection pane="bottomLeft" activeCell="E98" sqref="E98"/>
    </sheetView>
  </sheetViews>
  <sheetFormatPr defaultColWidth="9.140625" defaultRowHeight="12.75"/>
  <cols>
    <col min="1" max="1" width="5.8515625" style="37" customWidth="1"/>
    <col min="2" max="2" width="34.140625" style="37" customWidth="1"/>
    <col min="3" max="3" width="34.28125" style="37" customWidth="1"/>
    <col min="4" max="4" width="12.00390625" style="37" customWidth="1"/>
    <col min="5" max="5" width="16.140625" style="37" customWidth="1"/>
    <col min="6" max="16384" width="9.140625" style="37" customWidth="1"/>
  </cols>
  <sheetData>
    <row r="1" spans="1:5" s="36" customFormat="1" ht="11.25">
      <c r="A1" s="769" t="s">
        <v>28</v>
      </c>
      <c r="B1" s="769"/>
      <c r="C1" s="769"/>
      <c r="D1" s="769"/>
      <c r="E1" s="769"/>
    </row>
    <row r="2" spans="1:5" s="36" customFormat="1" ht="12" thickBot="1">
      <c r="A2" s="770" t="s">
        <v>676</v>
      </c>
      <c r="B2" s="770"/>
      <c r="C2" s="771"/>
      <c r="D2" s="771"/>
      <c r="E2" s="771"/>
    </row>
    <row r="3" spans="1:6" s="36" customFormat="1" ht="15.75">
      <c r="A3" s="685" t="s">
        <v>295</v>
      </c>
      <c r="B3" s="686"/>
      <c r="C3" s="695" t="s">
        <v>956</v>
      </c>
      <c r="D3" s="733"/>
      <c r="E3" s="734"/>
      <c r="F3" s="249"/>
    </row>
    <row r="4" spans="1:6" ht="15.75">
      <c r="A4" s="685" t="s">
        <v>294</v>
      </c>
      <c r="B4" s="686"/>
      <c r="C4" s="773" t="s">
        <v>957</v>
      </c>
      <c r="D4" s="767"/>
      <c r="E4" s="768"/>
      <c r="F4" s="249"/>
    </row>
    <row r="5" spans="1:5" s="40" customFormat="1" ht="15.75">
      <c r="A5" s="772" t="s">
        <v>672</v>
      </c>
      <c r="B5" s="772"/>
      <c r="C5" s="753" t="str">
        <f>IF(ISBLANK(Polročná_správa!B12),"  ",Polročná_správa!B12)</f>
        <v>CHEMINVEST, a.s.</v>
      </c>
      <c r="D5" s="754"/>
      <c r="E5" s="755"/>
    </row>
    <row r="6" spans="1:5" s="40" customFormat="1" ht="15.75">
      <c r="A6" s="772" t="s">
        <v>407</v>
      </c>
      <c r="B6" s="772"/>
      <c r="C6" s="620" t="str">
        <f>IF(ISBLANK(Polročná_správa!E6),"  ",Polročná_správa!E6)</f>
        <v>00677957</v>
      </c>
      <c r="D6" s="783"/>
      <c r="E6" s="784"/>
    </row>
    <row r="7" spans="1:5" ht="10.5" thickBot="1">
      <c r="A7" s="68"/>
      <c r="B7" s="54"/>
      <c r="C7" s="56"/>
      <c r="D7" s="69"/>
      <c r="E7" s="69"/>
    </row>
    <row r="8" spans="1:5" ht="21" customHeight="1">
      <c r="A8" s="774" t="s">
        <v>519</v>
      </c>
      <c r="B8" s="777" t="s">
        <v>677</v>
      </c>
      <c r="C8" s="778"/>
      <c r="D8" s="812" t="s">
        <v>945</v>
      </c>
      <c r="E8" s="813"/>
    </row>
    <row r="9" spans="1:5" ht="20.25" customHeight="1">
      <c r="A9" s="775"/>
      <c r="B9" s="779"/>
      <c r="C9" s="780"/>
      <c r="D9" s="761" t="s">
        <v>638</v>
      </c>
      <c r="E9" s="761" t="s">
        <v>420</v>
      </c>
    </row>
    <row r="10" spans="1:5" ht="40.5" customHeight="1" thickBot="1">
      <c r="A10" s="776"/>
      <c r="B10" s="781"/>
      <c r="C10" s="782"/>
      <c r="D10" s="762"/>
      <c r="E10" s="762"/>
    </row>
    <row r="11" spans="1:5" ht="15" customHeight="1">
      <c r="A11" s="70" t="s">
        <v>29</v>
      </c>
      <c r="B11" s="785" t="s">
        <v>30</v>
      </c>
      <c r="C11" s="785"/>
      <c r="D11" s="87">
        <v>4051</v>
      </c>
      <c r="E11" s="87">
        <v>33644</v>
      </c>
    </row>
    <row r="12" spans="1:5" ht="22.5" customHeight="1">
      <c r="A12" s="71" t="s">
        <v>679</v>
      </c>
      <c r="B12" s="786" t="s">
        <v>31</v>
      </c>
      <c r="C12" s="786"/>
      <c r="D12" s="279">
        <v>31853</v>
      </c>
      <c r="E12" s="279">
        <v>12413</v>
      </c>
    </row>
    <row r="13" spans="1:5" ht="9.75">
      <c r="A13" s="72" t="s">
        <v>32</v>
      </c>
      <c r="B13" s="787" t="s">
        <v>33</v>
      </c>
      <c r="C13" s="787"/>
      <c r="D13" s="88">
        <v>27928</v>
      </c>
      <c r="E13" s="88">
        <v>18843</v>
      </c>
    </row>
    <row r="14" spans="1:5" ht="22.5" customHeight="1">
      <c r="A14" s="72" t="s">
        <v>34</v>
      </c>
      <c r="B14" s="787" t="s">
        <v>35</v>
      </c>
      <c r="C14" s="787"/>
      <c r="D14" s="88"/>
      <c r="E14" s="88"/>
    </row>
    <row r="15" spans="1:5" ht="9.75">
      <c r="A15" s="72" t="s">
        <v>36</v>
      </c>
      <c r="B15" s="787" t="s">
        <v>37</v>
      </c>
      <c r="C15" s="787"/>
      <c r="D15" s="88"/>
      <c r="E15" s="88"/>
    </row>
    <row r="16" spans="1:5" ht="9.75">
      <c r="A16" s="72" t="s">
        <v>38</v>
      </c>
      <c r="B16" s="787" t="s">
        <v>39</v>
      </c>
      <c r="C16" s="787"/>
      <c r="D16" s="88"/>
      <c r="E16" s="88"/>
    </row>
    <row r="17" spans="1:5" ht="9.75">
      <c r="A17" s="72" t="s">
        <v>40</v>
      </c>
      <c r="B17" s="787" t="s">
        <v>41</v>
      </c>
      <c r="C17" s="787"/>
      <c r="D17" s="88">
        <v>0</v>
      </c>
      <c r="E17" s="88">
        <v>1425</v>
      </c>
    </row>
    <row r="18" spans="1:5" ht="9.75">
      <c r="A18" s="72" t="s">
        <v>42</v>
      </c>
      <c r="B18" s="787" t="s">
        <v>43</v>
      </c>
      <c r="C18" s="787"/>
      <c r="D18" s="88">
        <v>2616</v>
      </c>
      <c r="E18" s="88">
        <v>-1005</v>
      </c>
    </row>
    <row r="19" spans="1:5" ht="9.75">
      <c r="A19" s="72" t="s">
        <v>44</v>
      </c>
      <c r="B19" s="787" t="s">
        <v>45</v>
      </c>
      <c r="C19" s="787"/>
      <c r="D19" s="88"/>
      <c r="E19" s="88"/>
    </row>
    <row r="20" spans="1:5" ht="9.75">
      <c r="A20" s="72" t="s">
        <v>46</v>
      </c>
      <c r="B20" s="787" t="s">
        <v>47</v>
      </c>
      <c r="C20" s="787"/>
      <c r="D20" s="88">
        <v>2261</v>
      </c>
      <c r="E20" s="88">
        <v>5036</v>
      </c>
    </row>
    <row r="21" spans="1:5" ht="9.75">
      <c r="A21" s="72" t="s">
        <v>48</v>
      </c>
      <c r="B21" s="788" t="s">
        <v>49</v>
      </c>
      <c r="C21" s="788"/>
      <c r="D21" s="88">
        <v>-52</v>
      </c>
      <c r="E21" s="88">
        <v>-160</v>
      </c>
    </row>
    <row r="22" spans="1:5" ht="22.5" customHeight="1">
      <c r="A22" s="72" t="s">
        <v>50</v>
      </c>
      <c r="B22" s="789" t="s">
        <v>70</v>
      </c>
      <c r="C22" s="790"/>
      <c r="D22" s="88"/>
      <c r="E22" s="88"/>
    </row>
    <row r="23" spans="1:5" ht="22.5" customHeight="1">
      <c r="A23" s="72" t="s">
        <v>71</v>
      </c>
      <c r="B23" s="789" t="s">
        <v>72</v>
      </c>
      <c r="C23" s="790"/>
      <c r="D23" s="88"/>
      <c r="E23" s="88"/>
    </row>
    <row r="24" spans="1:5" ht="9.75">
      <c r="A24" s="72" t="s">
        <v>73</v>
      </c>
      <c r="B24" s="789" t="s">
        <v>74</v>
      </c>
      <c r="C24" s="790"/>
      <c r="D24" s="88">
        <v>-900</v>
      </c>
      <c r="E24" s="88"/>
    </row>
    <row r="25" spans="1:5" ht="22.5" customHeight="1">
      <c r="A25" s="73" t="s">
        <v>75</v>
      </c>
      <c r="B25" s="791" t="s">
        <v>76</v>
      </c>
      <c r="C25" s="791"/>
      <c r="D25" s="88"/>
      <c r="E25" s="88">
        <v>-11726</v>
      </c>
    </row>
    <row r="26" spans="1:5" ht="29.25" customHeight="1">
      <c r="A26" s="71" t="s">
        <v>681</v>
      </c>
      <c r="B26" s="792" t="s">
        <v>78</v>
      </c>
      <c r="C26" s="793"/>
      <c r="D26" s="279">
        <v>-17858</v>
      </c>
      <c r="E26" s="279">
        <v>11564</v>
      </c>
    </row>
    <row r="27" spans="1:5" ht="9.75">
      <c r="A27" s="72" t="s">
        <v>79</v>
      </c>
      <c r="B27" s="788" t="s">
        <v>80</v>
      </c>
      <c r="C27" s="788"/>
      <c r="D27" s="88">
        <v>-9193</v>
      </c>
      <c r="E27" s="88">
        <v>8455</v>
      </c>
    </row>
    <row r="28" spans="1:5" ht="9.75">
      <c r="A28" s="72" t="s">
        <v>81</v>
      </c>
      <c r="B28" s="788" t="s">
        <v>82</v>
      </c>
      <c r="C28" s="788"/>
      <c r="D28" s="88">
        <v>-8665</v>
      </c>
      <c r="E28" s="88">
        <v>3109</v>
      </c>
    </row>
    <row r="29" spans="1:5" ht="9.75">
      <c r="A29" s="72" t="s">
        <v>83</v>
      </c>
      <c r="B29" s="788" t="s">
        <v>84</v>
      </c>
      <c r="C29" s="788"/>
      <c r="D29" s="88"/>
      <c r="E29" s="88"/>
    </row>
    <row r="30" spans="1:5" ht="22.5" customHeight="1">
      <c r="A30" s="74" t="s">
        <v>85</v>
      </c>
      <c r="B30" s="791" t="s">
        <v>86</v>
      </c>
      <c r="C30" s="791"/>
      <c r="D30" s="89"/>
      <c r="E30" s="89"/>
    </row>
    <row r="31" spans="1:5" ht="22.5" customHeight="1">
      <c r="A31" s="74"/>
      <c r="B31" s="794" t="s">
        <v>87</v>
      </c>
      <c r="C31" s="794"/>
      <c r="D31" s="280">
        <v>18046</v>
      </c>
      <c r="E31" s="280">
        <v>57621</v>
      </c>
    </row>
    <row r="32" spans="1:5" ht="9.75">
      <c r="A32" s="72" t="s">
        <v>683</v>
      </c>
      <c r="B32" s="789" t="s">
        <v>716</v>
      </c>
      <c r="C32" s="790"/>
      <c r="D32" s="88">
        <v>52</v>
      </c>
      <c r="E32" s="88">
        <v>160</v>
      </c>
    </row>
    <row r="33" spans="1:5" ht="9.75">
      <c r="A33" s="72" t="s">
        <v>685</v>
      </c>
      <c r="B33" s="789" t="s">
        <v>718</v>
      </c>
      <c r="C33" s="790"/>
      <c r="D33" s="88">
        <v>-2261</v>
      </c>
      <c r="E33" s="88">
        <v>-5036</v>
      </c>
    </row>
    <row r="34" spans="1:5" ht="9.75">
      <c r="A34" s="795" t="s">
        <v>687</v>
      </c>
      <c r="B34" s="791" t="s">
        <v>88</v>
      </c>
      <c r="C34" s="791"/>
      <c r="D34" s="796"/>
      <c r="E34" s="796"/>
    </row>
    <row r="35" spans="1:5" ht="9.75">
      <c r="A35" s="795"/>
      <c r="B35" s="791"/>
      <c r="C35" s="791"/>
      <c r="D35" s="796"/>
      <c r="E35" s="796"/>
    </row>
    <row r="36" spans="1:5" ht="22.5" customHeight="1">
      <c r="A36" s="72" t="s">
        <v>689</v>
      </c>
      <c r="B36" s="789" t="s">
        <v>721</v>
      </c>
      <c r="C36" s="790"/>
      <c r="D36" s="88"/>
      <c r="E36" s="88"/>
    </row>
    <row r="37" spans="1:5" ht="9.75">
      <c r="A37" s="72"/>
      <c r="B37" s="797" t="s">
        <v>89</v>
      </c>
      <c r="C37" s="798"/>
      <c r="D37" s="279">
        <f>SUM(D31+D32+D33+D34+D36)</f>
        <v>15837</v>
      </c>
      <c r="E37" s="279">
        <v>52745</v>
      </c>
    </row>
    <row r="38" spans="1:5" ht="22.5" customHeight="1">
      <c r="A38" s="72" t="s">
        <v>691</v>
      </c>
      <c r="B38" s="789" t="s">
        <v>251</v>
      </c>
      <c r="C38" s="790"/>
      <c r="D38" s="88">
        <v>-10</v>
      </c>
      <c r="E38" s="88"/>
    </row>
    <row r="39" spans="1:5" ht="9.75">
      <c r="A39" s="72" t="s">
        <v>693</v>
      </c>
      <c r="B39" s="789" t="s">
        <v>726</v>
      </c>
      <c r="C39" s="790"/>
      <c r="D39" s="88"/>
      <c r="E39" s="88"/>
    </row>
    <row r="40" spans="1:5" ht="9.75">
      <c r="A40" s="72" t="s">
        <v>696</v>
      </c>
      <c r="B40" s="789" t="s">
        <v>728</v>
      </c>
      <c r="C40" s="790"/>
      <c r="D40" s="88"/>
      <c r="E40" s="88"/>
    </row>
    <row r="41" spans="1:5" ht="9.75">
      <c r="A41" s="72"/>
      <c r="B41" s="797" t="s">
        <v>90</v>
      </c>
      <c r="C41" s="798"/>
      <c r="D41" s="279">
        <f>SUM(D37+D38+D39+D40)</f>
        <v>15827</v>
      </c>
      <c r="E41" s="279">
        <f>SUM(E37+E38+E39+E40)</f>
        <v>52745</v>
      </c>
    </row>
    <row r="42" spans="1:5" ht="11.25">
      <c r="A42" s="799" t="s">
        <v>729</v>
      </c>
      <c r="B42" s="800"/>
      <c r="C42" s="800"/>
      <c r="D42" s="800"/>
      <c r="E42" s="801"/>
    </row>
    <row r="43" spans="1:5" ht="9.75">
      <c r="A43" s="72" t="s">
        <v>730</v>
      </c>
      <c r="B43" s="788" t="s">
        <v>405</v>
      </c>
      <c r="C43" s="788"/>
      <c r="D43" s="1"/>
      <c r="E43" s="1"/>
    </row>
    <row r="44" spans="1:5" ht="9.75">
      <c r="A44" s="72" t="s">
        <v>731</v>
      </c>
      <c r="B44" s="788" t="s">
        <v>406</v>
      </c>
      <c r="C44" s="788"/>
      <c r="D44" s="1">
        <v>-314</v>
      </c>
      <c r="E44" s="1"/>
    </row>
    <row r="45" spans="1:5" ht="27.75" customHeight="1">
      <c r="A45" s="74" t="s">
        <v>732</v>
      </c>
      <c r="B45" s="791" t="s">
        <v>99</v>
      </c>
      <c r="C45" s="791"/>
      <c r="D45" s="78"/>
      <c r="E45" s="78"/>
    </row>
    <row r="46" spans="1:5" ht="9.75">
      <c r="A46" s="72" t="s">
        <v>733</v>
      </c>
      <c r="B46" s="788" t="s">
        <v>734</v>
      </c>
      <c r="C46" s="788"/>
      <c r="D46" s="1"/>
      <c r="E46" s="1"/>
    </row>
    <row r="47" spans="1:5" ht="9.75">
      <c r="A47" s="72" t="s">
        <v>735</v>
      </c>
      <c r="B47" s="788" t="s">
        <v>736</v>
      </c>
      <c r="C47" s="788"/>
      <c r="D47" s="1">
        <v>900</v>
      </c>
      <c r="E47" s="1"/>
    </row>
    <row r="48" spans="1:5" ht="27.75" customHeight="1">
      <c r="A48" s="74" t="s">
        <v>737</v>
      </c>
      <c r="B48" s="791" t="s">
        <v>105</v>
      </c>
      <c r="C48" s="791"/>
      <c r="D48" s="78"/>
      <c r="E48" s="78"/>
    </row>
    <row r="49" spans="1:5" ht="22.5" customHeight="1">
      <c r="A49" s="74" t="s">
        <v>744</v>
      </c>
      <c r="B49" s="791" t="s">
        <v>243</v>
      </c>
      <c r="C49" s="791"/>
      <c r="D49" s="78"/>
      <c r="E49" s="78"/>
    </row>
    <row r="50" spans="1:5" ht="22.5" customHeight="1">
      <c r="A50" s="74" t="s">
        <v>746</v>
      </c>
      <c r="B50" s="791" t="s">
        <v>107</v>
      </c>
      <c r="C50" s="791"/>
      <c r="D50" s="78"/>
      <c r="E50" s="78"/>
    </row>
    <row r="51" spans="1:5" ht="22.5" customHeight="1">
      <c r="A51" s="73" t="s">
        <v>748</v>
      </c>
      <c r="B51" s="802" t="s">
        <v>108</v>
      </c>
      <c r="C51" s="802"/>
      <c r="D51" s="1"/>
      <c r="E51" s="1"/>
    </row>
    <row r="52" spans="1:5" ht="22.5" customHeight="1">
      <c r="A52" s="73" t="s">
        <v>749</v>
      </c>
      <c r="B52" s="802" t="s">
        <v>109</v>
      </c>
      <c r="C52" s="802"/>
      <c r="D52" s="1"/>
      <c r="E52" s="1"/>
    </row>
    <row r="53" spans="1:5" ht="9.75">
      <c r="A53" s="73" t="s">
        <v>751</v>
      </c>
      <c r="B53" s="803" t="s">
        <v>776</v>
      </c>
      <c r="C53" s="802"/>
      <c r="D53" s="1"/>
      <c r="E53" s="1"/>
    </row>
    <row r="54" spans="1:5" ht="9.75">
      <c r="A54" s="73" t="s">
        <v>753</v>
      </c>
      <c r="B54" s="803" t="s">
        <v>110</v>
      </c>
      <c r="C54" s="802"/>
      <c r="D54" s="1"/>
      <c r="E54" s="1"/>
    </row>
    <row r="55" spans="1:5" ht="9.75">
      <c r="A55" s="73" t="s">
        <v>755</v>
      </c>
      <c r="B55" s="803" t="s">
        <v>111</v>
      </c>
      <c r="C55" s="802"/>
      <c r="D55" s="1"/>
      <c r="E55" s="1"/>
    </row>
    <row r="56" spans="1:5" ht="22.5" customHeight="1">
      <c r="A56" s="73" t="s">
        <v>757</v>
      </c>
      <c r="B56" s="803" t="s">
        <v>112</v>
      </c>
      <c r="C56" s="802"/>
      <c r="D56" s="1"/>
      <c r="E56" s="1"/>
    </row>
    <row r="57" spans="1:5" ht="22.5" customHeight="1">
      <c r="A57" s="75" t="s">
        <v>113</v>
      </c>
      <c r="B57" s="803" t="s">
        <v>114</v>
      </c>
      <c r="C57" s="802"/>
      <c r="D57" s="1"/>
      <c r="E57" s="1"/>
    </row>
    <row r="58" spans="1:5" ht="9.75">
      <c r="A58" s="75" t="s">
        <v>761</v>
      </c>
      <c r="B58" s="803" t="s">
        <v>116</v>
      </c>
      <c r="C58" s="802"/>
      <c r="D58" s="1"/>
      <c r="E58" s="1">
        <v>1398</v>
      </c>
    </row>
    <row r="59" spans="1:5" ht="9.75">
      <c r="A59" s="75" t="s">
        <v>763</v>
      </c>
      <c r="B59" s="804" t="s">
        <v>117</v>
      </c>
      <c r="C59" s="787"/>
      <c r="D59" s="1"/>
      <c r="E59" s="1"/>
    </row>
    <row r="60" spans="1:5" ht="9.75">
      <c r="A60" s="75" t="s">
        <v>765</v>
      </c>
      <c r="B60" s="804" t="s">
        <v>118</v>
      </c>
      <c r="C60" s="787"/>
      <c r="D60" s="1"/>
      <c r="E60" s="1"/>
    </row>
    <row r="61" spans="1:5" ht="9.75">
      <c r="A61" s="75" t="s">
        <v>767</v>
      </c>
      <c r="B61" s="804" t="s">
        <v>119</v>
      </c>
      <c r="C61" s="787"/>
      <c r="D61" s="1"/>
      <c r="E61" s="1"/>
    </row>
    <row r="62" spans="1:5" ht="9.75">
      <c r="A62" s="75" t="s">
        <v>769</v>
      </c>
      <c r="B62" s="804" t="s">
        <v>770</v>
      </c>
      <c r="C62" s="787"/>
      <c r="D62" s="1"/>
      <c r="E62" s="1"/>
    </row>
    <row r="63" spans="1:5" ht="9.75">
      <c r="A63" s="76" t="s">
        <v>432</v>
      </c>
      <c r="B63" s="805" t="s">
        <v>131</v>
      </c>
      <c r="C63" s="806"/>
      <c r="D63" s="281">
        <f>SUM(D43:D62)</f>
        <v>586</v>
      </c>
      <c r="E63" s="281">
        <f>SUM(E43:E62)</f>
        <v>1398</v>
      </c>
    </row>
    <row r="64" spans="1:5" ht="11.25">
      <c r="A64" s="807" t="s">
        <v>771</v>
      </c>
      <c r="B64" s="808"/>
      <c r="C64" s="808"/>
      <c r="D64" s="809"/>
      <c r="E64" s="810"/>
    </row>
    <row r="65" spans="1:5" ht="9.75">
      <c r="A65" s="77" t="s">
        <v>634</v>
      </c>
      <c r="B65" s="811" t="s">
        <v>132</v>
      </c>
      <c r="C65" s="786"/>
      <c r="D65" s="282">
        <v>-4205</v>
      </c>
      <c r="E65" s="282">
        <f>SUM(E66:E73)</f>
        <v>0</v>
      </c>
    </row>
    <row r="66" spans="1:5" ht="9.75">
      <c r="A66" s="75" t="s">
        <v>772</v>
      </c>
      <c r="B66" s="804" t="s">
        <v>133</v>
      </c>
      <c r="C66" s="787"/>
      <c r="D66" s="1"/>
      <c r="E66" s="1"/>
    </row>
    <row r="67" spans="1:5" ht="9.75">
      <c r="A67" s="75" t="s">
        <v>774</v>
      </c>
      <c r="B67" s="804" t="s">
        <v>778</v>
      </c>
      <c r="C67" s="787"/>
      <c r="D67" s="1"/>
      <c r="E67" s="1"/>
    </row>
    <row r="68" spans="1:5" ht="9.75">
      <c r="A68" s="75" t="s">
        <v>818</v>
      </c>
      <c r="B68" s="804" t="s">
        <v>819</v>
      </c>
      <c r="C68" s="787"/>
      <c r="D68" s="1"/>
      <c r="E68" s="1"/>
    </row>
    <row r="69" spans="1:5" ht="9.75">
      <c r="A69" s="75" t="s">
        <v>820</v>
      </c>
      <c r="B69" s="804" t="s">
        <v>216</v>
      </c>
      <c r="C69" s="787"/>
      <c r="D69" s="1"/>
      <c r="E69" s="1"/>
    </row>
    <row r="70" spans="1:5" ht="9.75">
      <c r="A70" s="75" t="s">
        <v>822</v>
      </c>
      <c r="B70" s="804" t="s">
        <v>823</v>
      </c>
      <c r="C70" s="787"/>
      <c r="D70" s="1"/>
      <c r="E70" s="1"/>
    </row>
    <row r="71" spans="1:5" ht="9.75">
      <c r="A71" s="75" t="s">
        <v>824</v>
      </c>
      <c r="B71" s="804" t="s">
        <v>217</v>
      </c>
      <c r="C71" s="787"/>
      <c r="D71" s="1">
        <v>-4205</v>
      </c>
      <c r="E71" s="1"/>
    </row>
    <row r="72" spans="1:5" ht="22.5" customHeight="1">
      <c r="A72" s="75" t="s">
        <v>826</v>
      </c>
      <c r="B72" s="804" t="s">
        <v>779</v>
      </c>
      <c r="C72" s="787"/>
      <c r="D72" s="1"/>
      <c r="E72" s="1"/>
    </row>
    <row r="73" spans="1:5" ht="9.75">
      <c r="A73" s="75" t="s">
        <v>827</v>
      </c>
      <c r="B73" s="804" t="s">
        <v>218</v>
      </c>
      <c r="C73" s="787"/>
      <c r="D73" s="1"/>
      <c r="E73" s="1"/>
    </row>
    <row r="74" spans="1:5" ht="9.75">
      <c r="A74" s="77" t="s">
        <v>829</v>
      </c>
      <c r="B74" s="811" t="s">
        <v>814</v>
      </c>
      <c r="C74" s="786"/>
      <c r="D74" s="282">
        <v>-14754</v>
      </c>
      <c r="E74" s="282">
        <v>-29508</v>
      </c>
    </row>
    <row r="75" spans="1:5" ht="9.75">
      <c r="A75" s="75" t="s">
        <v>830</v>
      </c>
      <c r="B75" s="804" t="s">
        <v>219</v>
      </c>
      <c r="C75" s="787"/>
      <c r="D75" s="1"/>
      <c r="E75" s="1"/>
    </row>
    <row r="76" spans="1:5" ht="9.75">
      <c r="A76" s="75" t="s">
        <v>832</v>
      </c>
      <c r="B76" s="804" t="s">
        <v>220</v>
      </c>
      <c r="C76" s="787"/>
      <c r="D76" s="1"/>
      <c r="E76" s="1"/>
    </row>
    <row r="77" spans="1:5" ht="22.5" customHeight="1">
      <c r="A77" s="75" t="s">
        <v>834</v>
      </c>
      <c r="B77" s="804" t="s">
        <v>221</v>
      </c>
      <c r="C77" s="787"/>
      <c r="D77" s="1"/>
      <c r="E77" s="1"/>
    </row>
    <row r="78" spans="1:5" ht="22.5" customHeight="1">
      <c r="A78" s="75" t="s">
        <v>835</v>
      </c>
      <c r="B78" s="804" t="s">
        <v>222</v>
      </c>
      <c r="C78" s="787"/>
      <c r="D78" s="1">
        <v>-14754</v>
      </c>
      <c r="E78" s="1">
        <v>-29508</v>
      </c>
    </row>
    <row r="79" spans="1:5" ht="9.75">
      <c r="A79" s="75" t="s">
        <v>836</v>
      </c>
      <c r="B79" s="804" t="s">
        <v>223</v>
      </c>
      <c r="C79" s="787"/>
      <c r="D79" s="1"/>
      <c r="E79" s="1"/>
    </row>
    <row r="80" spans="1:5" ht="9.75">
      <c r="A80" s="75" t="s">
        <v>838</v>
      </c>
      <c r="B80" s="804" t="s">
        <v>839</v>
      </c>
      <c r="C80" s="787"/>
      <c r="D80" s="1"/>
      <c r="E80" s="1"/>
    </row>
    <row r="81" spans="1:5" ht="9.75">
      <c r="A81" s="75" t="s">
        <v>840</v>
      </c>
      <c r="B81" s="804" t="s">
        <v>224</v>
      </c>
      <c r="C81" s="787"/>
      <c r="D81" s="1"/>
      <c r="E81" s="1"/>
    </row>
    <row r="82" spans="1:5" ht="22.5" customHeight="1">
      <c r="A82" s="75" t="s">
        <v>841</v>
      </c>
      <c r="B82" s="804" t="s">
        <v>225</v>
      </c>
      <c r="C82" s="787"/>
      <c r="D82" s="1"/>
      <c r="E82" s="1"/>
    </row>
    <row r="83" spans="1:5" ht="22.5" customHeight="1">
      <c r="A83" s="75" t="s">
        <v>842</v>
      </c>
      <c r="B83" s="804" t="s">
        <v>226</v>
      </c>
      <c r="C83" s="787"/>
      <c r="D83" s="1"/>
      <c r="E83" s="1"/>
    </row>
    <row r="84" spans="1:5" ht="22.5" customHeight="1">
      <c r="A84" s="75" t="s">
        <v>844</v>
      </c>
      <c r="B84" s="804" t="s">
        <v>813</v>
      </c>
      <c r="C84" s="787"/>
      <c r="D84" s="1"/>
      <c r="E84" s="1"/>
    </row>
    <row r="85" spans="1:5" ht="9.75">
      <c r="A85" s="75" t="s">
        <v>845</v>
      </c>
      <c r="B85" s="804" t="s">
        <v>227</v>
      </c>
      <c r="C85" s="787"/>
      <c r="D85" s="1"/>
      <c r="E85" s="1"/>
    </row>
    <row r="86" spans="1:5" ht="22.5" customHeight="1">
      <c r="A86" s="75" t="s">
        <v>847</v>
      </c>
      <c r="B86" s="804" t="s">
        <v>228</v>
      </c>
      <c r="C86" s="787"/>
      <c r="D86" s="1"/>
      <c r="E86" s="1"/>
    </row>
    <row r="87" spans="1:5" ht="22.5" customHeight="1">
      <c r="A87" s="75" t="s">
        <v>849</v>
      </c>
      <c r="B87" s="804" t="s">
        <v>233</v>
      </c>
      <c r="C87" s="787"/>
      <c r="D87" s="1"/>
      <c r="E87" s="1"/>
    </row>
    <row r="88" spans="1:5" ht="22.5" customHeight="1">
      <c r="A88" s="75" t="s">
        <v>852</v>
      </c>
      <c r="B88" s="804" t="s">
        <v>234</v>
      </c>
      <c r="C88" s="787"/>
      <c r="D88" s="1"/>
      <c r="E88" s="1"/>
    </row>
    <row r="89" spans="1:5" ht="9.75">
      <c r="A89" s="75" t="s">
        <v>861</v>
      </c>
      <c r="B89" s="804" t="s">
        <v>235</v>
      </c>
      <c r="C89" s="787"/>
      <c r="D89" s="1"/>
      <c r="E89" s="1"/>
    </row>
    <row r="90" spans="1:5" ht="9.75">
      <c r="A90" s="75" t="s">
        <v>863</v>
      </c>
      <c r="B90" s="804" t="s">
        <v>12</v>
      </c>
      <c r="C90" s="787"/>
      <c r="D90" s="1"/>
      <c r="E90" s="1"/>
    </row>
    <row r="91" spans="1:5" ht="9.75">
      <c r="A91" s="75" t="s">
        <v>13</v>
      </c>
      <c r="B91" s="804" t="s">
        <v>22</v>
      </c>
      <c r="C91" s="787"/>
      <c r="D91" s="1"/>
      <c r="E91" s="1"/>
    </row>
    <row r="92" spans="1:5" ht="9.75">
      <c r="A92" s="76" t="s">
        <v>473</v>
      </c>
      <c r="B92" s="805" t="s">
        <v>236</v>
      </c>
      <c r="C92" s="806"/>
      <c r="D92" s="281">
        <v>-14754</v>
      </c>
      <c r="E92" s="281">
        <f>SUM(E85:E91)+E74+E65</f>
        <v>-29508</v>
      </c>
    </row>
    <row r="93" spans="1:5" ht="9.75">
      <c r="A93" s="76" t="s">
        <v>508</v>
      </c>
      <c r="B93" s="805" t="s">
        <v>775</v>
      </c>
      <c r="C93" s="806"/>
      <c r="D93" s="282">
        <v>1659</v>
      </c>
      <c r="E93" s="282">
        <v>24635</v>
      </c>
    </row>
    <row r="94" spans="1:5" ht="9.75">
      <c r="A94" s="76" t="s">
        <v>639</v>
      </c>
      <c r="B94" s="805" t="s">
        <v>237</v>
      </c>
      <c r="C94" s="806"/>
      <c r="D94" s="1">
        <v>78721</v>
      </c>
      <c r="E94" s="1">
        <v>54086</v>
      </c>
    </row>
    <row r="95" spans="1:5" ht="22.5" customHeight="1">
      <c r="A95" s="76" t="s">
        <v>640</v>
      </c>
      <c r="B95" s="805" t="s">
        <v>239</v>
      </c>
      <c r="C95" s="806"/>
      <c r="D95" s="1">
        <v>80380</v>
      </c>
      <c r="E95" s="1">
        <v>78721</v>
      </c>
    </row>
    <row r="96" spans="1:5" ht="22.5" customHeight="1">
      <c r="A96" s="76" t="s">
        <v>641</v>
      </c>
      <c r="B96" s="805" t="s">
        <v>241</v>
      </c>
      <c r="C96" s="806"/>
      <c r="D96" s="1"/>
      <c r="E96" s="1"/>
    </row>
    <row r="97" spans="1:5" ht="22.5" customHeight="1">
      <c r="A97" s="76" t="s">
        <v>642</v>
      </c>
      <c r="B97" s="805" t="s">
        <v>242</v>
      </c>
      <c r="C97" s="806"/>
      <c r="D97" s="1">
        <v>80380</v>
      </c>
      <c r="E97" s="1">
        <v>78721</v>
      </c>
    </row>
  </sheetData>
  <sheetProtection password="9F76" sheet="1" objects="1" scenarios="1" formatCells="0" formatColumns="0" formatRows="0" insertColumns="0" insertRows="0"/>
  <mergeCells count="104">
    <mergeCell ref="B95:C95"/>
    <mergeCell ref="B96:C96"/>
    <mergeCell ref="B97:C97"/>
    <mergeCell ref="D8:E8"/>
    <mergeCell ref="B91:C91"/>
    <mergeCell ref="B92:C92"/>
    <mergeCell ref="B93:C93"/>
    <mergeCell ref="B94:C94"/>
    <mergeCell ref="B87:C87"/>
    <mergeCell ref="B88:C88"/>
    <mergeCell ref="B82:C82"/>
    <mergeCell ref="B89:C89"/>
    <mergeCell ref="B90:C90"/>
    <mergeCell ref="B83:C83"/>
    <mergeCell ref="B84:C84"/>
    <mergeCell ref="B85:C85"/>
    <mergeCell ref="B86:C86"/>
    <mergeCell ref="B78:C78"/>
    <mergeCell ref="B79:C79"/>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B62:C62"/>
    <mergeCell ref="B63:C63"/>
    <mergeCell ref="A64:E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A42:E42"/>
    <mergeCell ref="B43:C43"/>
    <mergeCell ref="B44:C44"/>
    <mergeCell ref="B45:C45"/>
    <mergeCell ref="B38:C38"/>
    <mergeCell ref="B39:C39"/>
    <mergeCell ref="B40:C40"/>
    <mergeCell ref="B41:C41"/>
    <mergeCell ref="D34:D35"/>
    <mergeCell ref="E34:E35"/>
    <mergeCell ref="B36:C36"/>
    <mergeCell ref="B37:C37"/>
    <mergeCell ref="B31:C31"/>
    <mergeCell ref="B32:C32"/>
    <mergeCell ref="B33:C33"/>
    <mergeCell ref="A34:A35"/>
    <mergeCell ref="B34:C35"/>
    <mergeCell ref="B27:C27"/>
    <mergeCell ref="B28:C28"/>
    <mergeCell ref="B29:C29"/>
    <mergeCell ref="B30:C30"/>
    <mergeCell ref="B23:C23"/>
    <mergeCell ref="B24:C24"/>
    <mergeCell ref="B25:C25"/>
    <mergeCell ref="B26:C26"/>
    <mergeCell ref="B19:C19"/>
    <mergeCell ref="B20:C20"/>
    <mergeCell ref="B21:C21"/>
    <mergeCell ref="B22:C22"/>
    <mergeCell ref="B15:C15"/>
    <mergeCell ref="B16:C16"/>
    <mergeCell ref="B17:C17"/>
    <mergeCell ref="B18:C18"/>
    <mergeCell ref="B11:C11"/>
    <mergeCell ref="B12:C12"/>
    <mergeCell ref="B13:C13"/>
    <mergeCell ref="B14:C14"/>
    <mergeCell ref="A8:A10"/>
    <mergeCell ref="B8:C10"/>
    <mergeCell ref="D9:D10"/>
    <mergeCell ref="A6:B6"/>
    <mergeCell ref="C6:E6"/>
    <mergeCell ref="E9:E10"/>
    <mergeCell ref="A1:E1"/>
    <mergeCell ref="A2:E2"/>
    <mergeCell ref="A5:B5"/>
    <mergeCell ref="C5:E5"/>
    <mergeCell ref="A4:B4"/>
    <mergeCell ref="C4:E4"/>
    <mergeCell ref="A3:B3"/>
    <mergeCell ref="C3:E3"/>
  </mergeCells>
  <printOptions/>
  <pageMargins left="0.1968503937007874" right="0" top="0.984251968503937" bottom="0.984251968503937" header="0.5118110236220472" footer="0.5118110236220472"/>
  <pageSetup horizontalDpi="204" verticalDpi="204"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workbookViewId="0" topLeftCell="A1">
      <selection activeCell="A7" sqref="A7:B8"/>
    </sheetView>
  </sheetViews>
  <sheetFormatPr defaultColWidth="9.140625" defaultRowHeight="12.75"/>
  <cols>
    <col min="1" max="1" width="5.140625" style="37" customWidth="1"/>
    <col min="2" max="2" width="42.57421875" style="45" customWidth="1"/>
    <col min="3" max="3" width="4.7109375" style="43" customWidth="1"/>
    <col min="4" max="5" width="14.28125" style="37" customWidth="1"/>
    <col min="6" max="12" width="9.140625" style="149" customWidth="1"/>
    <col min="13" max="16384" width="9.140625" style="37" customWidth="1"/>
  </cols>
  <sheetData>
    <row r="1" spans="1:12" s="36" customFormat="1" ht="12" thickBot="1">
      <c r="A1" s="698" t="s">
        <v>890</v>
      </c>
      <c r="B1" s="698"/>
      <c r="C1" s="698"/>
      <c r="D1" s="698"/>
      <c r="E1" s="698"/>
      <c r="F1" s="148"/>
      <c r="G1" s="148"/>
      <c r="H1" s="148"/>
      <c r="I1" s="148"/>
      <c r="J1" s="148"/>
      <c r="K1" s="148"/>
      <c r="L1" s="148"/>
    </row>
    <row r="2" spans="1:6" s="36" customFormat="1" ht="15.75">
      <c r="A2" s="685" t="s">
        <v>295</v>
      </c>
      <c r="B2" s="686"/>
      <c r="C2" s="695"/>
      <c r="D2" s="733"/>
      <c r="E2" s="734"/>
      <c r="F2" s="249"/>
    </row>
    <row r="3" spans="1:12" ht="15.75">
      <c r="A3" s="685" t="s">
        <v>294</v>
      </c>
      <c r="B3" s="686"/>
      <c r="C3" s="703"/>
      <c r="D3" s="767"/>
      <c r="E3" s="768"/>
      <c r="F3" s="249"/>
      <c r="G3" s="37"/>
      <c r="H3" s="37"/>
      <c r="I3" s="37"/>
      <c r="J3" s="37"/>
      <c r="K3" s="37"/>
      <c r="L3" s="37"/>
    </row>
    <row r="4" spans="1:5" ht="15.75">
      <c r="A4" s="685" t="s">
        <v>672</v>
      </c>
      <c r="B4" s="686"/>
      <c r="C4" s="620" t="str">
        <f>IF(ISBLANK(Polročná_správa!B12),"  ",Polročná_správa!B12)</f>
        <v>CHEMINVEST, a.s.</v>
      </c>
      <c r="D4" s="819"/>
      <c r="E4" s="820"/>
    </row>
    <row r="5" spans="1:5" ht="15.75">
      <c r="A5" s="685" t="s">
        <v>407</v>
      </c>
      <c r="B5" s="689"/>
      <c r="C5" s="620" t="str">
        <f>IF(ISBLANK(Polročná_správa!E6),"  ",Polročná_správa!E6)</f>
        <v>00677957</v>
      </c>
      <c r="D5" s="821"/>
      <c r="E5" s="822"/>
    </row>
    <row r="6" spans="1:5" ht="11.25" customHeight="1">
      <c r="A6" s="38"/>
      <c r="B6" s="39"/>
      <c r="C6" s="40"/>
      <c r="D6" s="38"/>
      <c r="E6" s="38"/>
    </row>
    <row r="7" spans="1:5" ht="9.75" customHeight="1">
      <c r="A7" s="815" t="s">
        <v>635</v>
      </c>
      <c r="B7" s="816"/>
      <c r="C7" s="814" t="s">
        <v>808</v>
      </c>
      <c r="D7" s="825" t="s">
        <v>637</v>
      </c>
      <c r="E7" s="825" t="s">
        <v>636</v>
      </c>
    </row>
    <row r="8" spans="1:5" ht="44.25" customHeight="1">
      <c r="A8" s="817"/>
      <c r="B8" s="818"/>
      <c r="C8" s="814"/>
      <c r="D8" s="692"/>
      <c r="E8" s="692" t="s">
        <v>292</v>
      </c>
    </row>
    <row r="9" spans="1:5" ht="12.75">
      <c r="A9" s="823"/>
      <c r="B9" s="824"/>
      <c r="C9" s="115"/>
      <c r="D9" s="147"/>
      <c r="E9" s="147"/>
    </row>
    <row r="10" spans="1:5" ht="12.75">
      <c r="A10" s="823"/>
      <c r="B10" s="824"/>
      <c r="C10" s="115"/>
      <c r="D10" s="1"/>
      <c r="E10" s="1"/>
    </row>
    <row r="11" spans="1:5" ht="12.75">
      <c r="A11" s="823"/>
      <c r="B11" s="824"/>
      <c r="C11" s="115"/>
      <c r="D11" s="147"/>
      <c r="E11" s="147"/>
    </row>
    <row r="12" spans="1:5" ht="12.75">
      <c r="A12" s="823"/>
      <c r="B12" s="824"/>
      <c r="C12" s="115"/>
      <c r="D12" s="147"/>
      <c r="E12" s="147"/>
    </row>
    <row r="13" spans="1:5" ht="12.75">
      <c r="A13" s="823"/>
      <c r="B13" s="824"/>
      <c r="C13" s="115"/>
      <c r="D13" s="1"/>
      <c r="E13" s="1"/>
    </row>
    <row r="14" spans="1:5" ht="12.75">
      <c r="A14" s="823"/>
      <c r="B14" s="824"/>
      <c r="C14" s="115"/>
      <c r="D14" s="1"/>
      <c r="E14" s="1"/>
    </row>
    <row r="15" spans="1:5" ht="12.75">
      <c r="A15" s="823"/>
      <c r="B15" s="824"/>
      <c r="C15" s="115"/>
      <c r="D15" s="1"/>
      <c r="E15" s="1"/>
    </row>
    <row r="16" spans="1:5" ht="12.75">
      <c r="A16" s="823"/>
      <c r="B16" s="824"/>
      <c r="C16" s="115"/>
      <c r="D16" s="1"/>
      <c r="E16" s="1"/>
    </row>
    <row r="17" spans="1:5" ht="12.75">
      <c r="A17" s="823"/>
      <c r="B17" s="824"/>
      <c r="C17" s="115"/>
      <c r="D17" s="1"/>
      <c r="E17" s="1"/>
    </row>
    <row r="18" spans="1:5" ht="12.75">
      <c r="A18" s="823"/>
      <c r="B18" s="824"/>
      <c r="C18" s="115"/>
      <c r="D18" s="1"/>
      <c r="E18" s="1"/>
    </row>
    <row r="19" spans="1:5" ht="12.75">
      <c r="A19" s="823"/>
      <c r="B19" s="824"/>
      <c r="C19" s="115"/>
      <c r="D19" s="1"/>
      <c r="E19" s="1"/>
    </row>
    <row r="20" spans="1:5" ht="12.75">
      <c r="A20" s="823"/>
      <c r="B20" s="824"/>
      <c r="C20" s="115"/>
      <c r="D20" s="1"/>
      <c r="E20" s="1"/>
    </row>
    <row r="21" spans="1:5" ht="12.75">
      <c r="A21" s="823"/>
      <c r="B21" s="824"/>
      <c r="C21" s="115"/>
      <c r="D21" s="147"/>
      <c r="E21" s="147"/>
    </row>
    <row r="22" spans="1:5" ht="12.75">
      <c r="A22" s="823"/>
      <c r="B22" s="824"/>
      <c r="C22" s="115"/>
      <c r="D22" s="1"/>
      <c r="E22" s="1"/>
    </row>
    <row r="23" spans="1:5" ht="12.75">
      <c r="A23" s="823"/>
      <c r="B23" s="824"/>
      <c r="C23" s="115"/>
      <c r="D23" s="1"/>
      <c r="E23" s="1"/>
    </row>
    <row r="24" spans="1:5" ht="12.75">
      <c r="A24" s="823"/>
      <c r="B24" s="824"/>
      <c r="C24" s="115"/>
      <c r="D24" s="1"/>
      <c r="E24" s="1"/>
    </row>
    <row r="25" spans="1:5" ht="12.75">
      <c r="A25" s="823"/>
      <c r="B25" s="824"/>
      <c r="C25" s="115"/>
      <c r="D25" s="1"/>
      <c r="E25" s="1"/>
    </row>
    <row r="26" spans="1:5" ht="12.75">
      <c r="A26" s="823"/>
      <c r="B26" s="824"/>
      <c r="C26" s="115"/>
      <c r="D26" s="1"/>
      <c r="E26" s="1"/>
    </row>
    <row r="27" spans="1:5" ht="12.75">
      <c r="A27" s="823"/>
      <c r="B27" s="824"/>
      <c r="C27" s="115"/>
      <c r="D27" s="1"/>
      <c r="E27" s="1"/>
    </row>
    <row r="28" spans="1:5" ht="12.75">
      <c r="A28" s="823"/>
      <c r="B28" s="824"/>
      <c r="C28" s="115"/>
      <c r="D28" s="1"/>
      <c r="E28" s="1"/>
    </row>
    <row r="29" spans="1:5" ht="12.75">
      <c r="A29" s="823"/>
      <c r="B29" s="824"/>
      <c r="C29" s="115"/>
      <c r="D29" s="1"/>
      <c r="E29" s="1"/>
    </row>
    <row r="30" spans="1:5" ht="12.75">
      <c r="A30" s="823"/>
      <c r="B30" s="824"/>
      <c r="C30" s="115"/>
      <c r="D30" s="1"/>
      <c r="E30" s="1"/>
    </row>
    <row r="31" spans="1:5" ht="12.75">
      <c r="A31" s="823"/>
      <c r="B31" s="824"/>
      <c r="C31" s="115"/>
      <c r="D31" s="147"/>
      <c r="E31" s="147"/>
    </row>
    <row r="32" spans="1:5" ht="12.75">
      <c r="A32" s="823"/>
      <c r="B32" s="824"/>
      <c r="C32" s="115"/>
      <c r="D32" s="1"/>
      <c r="E32" s="1"/>
    </row>
    <row r="33" spans="1:5" ht="12.75">
      <c r="A33" s="823"/>
      <c r="B33" s="824"/>
      <c r="C33" s="115"/>
      <c r="D33" s="1"/>
      <c r="E33" s="1"/>
    </row>
    <row r="34" spans="1:5" ht="12.75">
      <c r="A34" s="823"/>
      <c r="B34" s="824"/>
      <c r="C34" s="115"/>
      <c r="D34" s="1"/>
      <c r="E34" s="1"/>
    </row>
    <row r="35" spans="1:5" ht="12.75">
      <c r="A35" s="823"/>
      <c r="B35" s="824"/>
      <c r="C35" s="115"/>
      <c r="D35" s="1"/>
      <c r="E35" s="1"/>
    </row>
    <row r="36" spans="1:5" ht="12.75">
      <c r="A36" s="823"/>
      <c r="B36" s="824"/>
      <c r="C36" s="115"/>
      <c r="D36" s="1"/>
      <c r="E36" s="1"/>
    </row>
    <row r="37" spans="1:5" ht="12.75">
      <c r="A37" s="823"/>
      <c r="B37" s="824"/>
      <c r="C37" s="115"/>
      <c r="D37" s="1"/>
      <c r="E37" s="1"/>
    </row>
    <row r="38" spans="1:5" ht="12.75">
      <c r="A38" s="823"/>
      <c r="B38" s="824"/>
      <c r="C38" s="115"/>
      <c r="D38" s="1"/>
      <c r="E38" s="1"/>
    </row>
    <row r="39" spans="1:5" ht="12.75">
      <c r="A39" s="823"/>
      <c r="B39" s="824"/>
      <c r="C39" s="115"/>
      <c r="D39" s="1"/>
      <c r="E39" s="1"/>
    </row>
    <row r="40" spans="1:5" ht="12.75">
      <c r="A40" s="823"/>
      <c r="B40" s="824"/>
      <c r="C40" s="115"/>
      <c r="D40" s="147"/>
      <c r="E40" s="147"/>
    </row>
    <row r="41" spans="1:5" ht="12.75">
      <c r="A41" s="823"/>
      <c r="B41" s="824"/>
      <c r="C41" s="115"/>
      <c r="D41" s="147"/>
      <c r="E41" s="147"/>
    </row>
    <row r="42" spans="1:5" ht="12.75">
      <c r="A42" s="823"/>
      <c r="B42" s="824"/>
      <c r="C42" s="115"/>
      <c r="D42" s="1"/>
      <c r="E42" s="1"/>
    </row>
    <row r="43" spans="1:5" ht="12.75">
      <c r="A43" s="823"/>
      <c r="B43" s="824"/>
      <c r="C43" s="115"/>
      <c r="D43" s="1"/>
      <c r="E43" s="1"/>
    </row>
    <row r="44" spans="1:5" ht="12.75">
      <c r="A44" s="823"/>
      <c r="B44" s="824"/>
      <c r="C44" s="115"/>
      <c r="D44" s="1"/>
      <c r="E44" s="1"/>
    </row>
    <row r="45" spans="1:5" ht="12.75">
      <c r="A45" s="823"/>
      <c r="B45" s="824"/>
      <c r="C45" s="115"/>
      <c r="D45" s="1"/>
      <c r="E45" s="1"/>
    </row>
    <row r="46" spans="1:5" ht="12.75">
      <c r="A46" s="823"/>
      <c r="B46" s="824"/>
      <c r="C46" s="115"/>
      <c r="D46" s="1"/>
      <c r="E46" s="1"/>
    </row>
    <row r="47" spans="1:5" ht="12.75">
      <c r="A47" s="823"/>
      <c r="B47" s="824"/>
      <c r="C47" s="115"/>
      <c r="D47" s="1"/>
      <c r="E47" s="1"/>
    </row>
    <row r="48" spans="1:5" ht="12.75">
      <c r="A48" s="823"/>
      <c r="B48" s="824"/>
      <c r="C48" s="115"/>
      <c r="D48" s="1"/>
      <c r="E48" s="1"/>
    </row>
    <row r="49" spans="1:5" ht="12.75">
      <c r="A49" s="823"/>
      <c r="B49" s="824"/>
      <c r="C49" s="115"/>
      <c r="D49" s="147"/>
      <c r="E49" s="147"/>
    </row>
    <row r="50" spans="1:5" ht="12.75">
      <c r="A50" s="823"/>
      <c r="B50" s="824"/>
      <c r="C50" s="115"/>
      <c r="D50" s="1"/>
      <c r="E50" s="1"/>
    </row>
    <row r="51" spans="1:5" ht="12.75">
      <c r="A51" s="823"/>
      <c r="B51" s="824"/>
      <c r="C51" s="115"/>
      <c r="D51" s="1"/>
      <c r="E51" s="1"/>
    </row>
    <row r="52" spans="1:5" ht="12.75">
      <c r="A52" s="823"/>
      <c r="B52" s="824"/>
      <c r="C52" s="115"/>
      <c r="D52" s="1"/>
      <c r="E52" s="1"/>
    </row>
    <row r="53" spans="1:5" ht="12.75">
      <c r="A53" s="823"/>
      <c r="B53" s="824"/>
      <c r="C53" s="115"/>
      <c r="D53" s="1"/>
      <c r="E53" s="1"/>
    </row>
    <row r="54" spans="1:5" ht="12.75">
      <c r="A54" s="823"/>
      <c r="B54" s="824"/>
      <c r="C54" s="115"/>
      <c r="D54" s="1"/>
      <c r="E54" s="1"/>
    </row>
    <row r="55" spans="1:5" ht="12.75">
      <c r="A55" s="823"/>
      <c r="B55" s="824"/>
      <c r="C55" s="115"/>
      <c r="D55" s="1"/>
      <c r="E55" s="1"/>
    </row>
    <row r="56" spans="1:5" ht="12.75">
      <c r="A56" s="823"/>
      <c r="B56" s="824"/>
      <c r="C56" s="115"/>
      <c r="D56" s="147"/>
      <c r="E56" s="147"/>
    </row>
    <row r="57" spans="1:5" ht="12.75">
      <c r="A57" s="823"/>
      <c r="B57" s="824"/>
      <c r="C57" s="115"/>
      <c r="D57" s="1"/>
      <c r="E57" s="1"/>
    </row>
    <row r="58" spans="1:5" ht="12.75">
      <c r="A58" s="823"/>
      <c r="B58" s="824"/>
      <c r="C58" s="115"/>
      <c r="D58" s="1"/>
      <c r="E58" s="1"/>
    </row>
    <row r="59" spans="1:5" ht="12.75">
      <c r="A59" s="823"/>
      <c r="B59" s="824"/>
      <c r="C59" s="115"/>
      <c r="D59" s="1"/>
      <c r="E59" s="1"/>
    </row>
    <row r="60" spans="1:5" ht="12.75">
      <c r="A60" s="823"/>
      <c r="B60" s="824"/>
      <c r="C60" s="115"/>
      <c r="D60" s="1"/>
      <c r="E60" s="1"/>
    </row>
    <row r="61" spans="1:5" ht="12.75">
      <c r="A61" s="823"/>
      <c r="B61" s="824"/>
      <c r="C61" s="115"/>
      <c r="D61" s="1"/>
      <c r="E61" s="1"/>
    </row>
    <row r="62" spans="1:5" ht="12.75">
      <c r="A62" s="823"/>
      <c r="B62" s="824"/>
      <c r="C62" s="115"/>
      <c r="D62" s="1"/>
      <c r="E62" s="1"/>
    </row>
    <row r="63" spans="1:5" ht="12.75">
      <c r="A63" s="823"/>
      <c r="B63" s="824"/>
      <c r="C63" s="115"/>
      <c r="D63" s="1"/>
      <c r="E63" s="1"/>
    </row>
    <row r="64" spans="1:5" ht="12.75">
      <c r="A64" s="823"/>
      <c r="B64" s="824"/>
      <c r="C64" s="115"/>
      <c r="D64" s="147"/>
      <c r="E64" s="147"/>
    </row>
    <row r="65" spans="1:5" ht="12.75">
      <c r="A65" s="823"/>
      <c r="B65" s="824"/>
      <c r="C65" s="115"/>
      <c r="D65" s="1"/>
      <c r="E65" s="1"/>
    </row>
    <row r="66" spans="1:5" ht="12.75">
      <c r="A66" s="823"/>
      <c r="B66" s="824"/>
      <c r="C66" s="115"/>
      <c r="D66" s="1"/>
      <c r="E66" s="1"/>
    </row>
    <row r="67" spans="1:5" ht="12.75">
      <c r="A67" s="823"/>
      <c r="B67" s="824"/>
      <c r="C67" s="115"/>
      <c r="D67" s="1"/>
      <c r="E67" s="1"/>
    </row>
    <row r="68" spans="1:5" ht="12.75">
      <c r="A68" s="823"/>
      <c r="B68" s="824"/>
      <c r="C68" s="115"/>
      <c r="D68" s="1"/>
      <c r="E68" s="1"/>
    </row>
    <row r="69" spans="1:5" ht="12.75">
      <c r="A69" s="823"/>
      <c r="B69" s="824"/>
      <c r="C69" s="115"/>
      <c r="D69" s="1"/>
      <c r="E69" s="1"/>
    </row>
    <row r="70" spans="1:5" ht="12.75">
      <c r="A70" s="823"/>
      <c r="B70" s="824"/>
      <c r="C70" s="115"/>
      <c r="D70" s="147"/>
      <c r="E70" s="147"/>
    </row>
    <row r="71" spans="1:5" ht="12.75">
      <c r="A71" s="823"/>
      <c r="B71" s="824"/>
      <c r="C71" s="115"/>
      <c r="D71" s="1"/>
      <c r="E71" s="1"/>
    </row>
    <row r="72" spans="1:5" ht="12.75">
      <c r="A72" s="823"/>
      <c r="B72" s="824"/>
      <c r="C72" s="115"/>
      <c r="D72" s="1"/>
      <c r="E72" s="1"/>
    </row>
    <row r="73" spans="1:5" ht="12.75">
      <c r="A73" s="823"/>
      <c r="B73" s="824"/>
      <c r="C73" s="115"/>
      <c r="D73" s="147"/>
      <c r="E73" s="147"/>
    </row>
    <row r="74" spans="1:5" ht="9.75">
      <c r="A74" s="149"/>
      <c r="B74" s="151"/>
      <c r="C74" s="152"/>
      <c r="D74" s="153"/>
      <c r="E74" s="153"/>
    </row>
    <row r="75" spans="1:5" ht="9.75">
      <c r="A75" s="149"/>
      <c r="B75" s="154"/>
      <c r="C75" s="152"/>
      <c r="D75" s="153"/>
      <c r="E75" s="153"/>
    </row>
    <row r="76" spans="1:5" ht="9.75">
      <c r="A76" s="149"/>
      <c r="B76" s="154"/>
      <c r="C76" s="152"/>
      <c r="D76" s="153"/>
      <c r="E76" s="153"/>
    </row>
    <row r="77" spans="1:5" ht="9.75">
      <c r="A77" s="149"/>
      <c r="B77" s="154"/>
      <c r="C77" s="152"/>
      <c r="D77" s="153"/>
      <c r="E77" s="153"/>
    </row>
    <row r="78" spans="1:5" ht="9.75">
      <c r="A78" s="149"/>
      <c r="B78" s="154"/>
      <c r="C78" s="152"/>
      <c r="D78" s="153"/>
      <c r="E78" s="153"/>
    </row>
    <row r="79" spans="1:5" ht="9.75">
      <c r="A79" s="149"/>
      <c r="B79" s="154"/>
      <c r="C79" s="152"/>
      <c r="D79" s="153"/>
      <c r="E79" s="153"/>
    </row>
    <row r="80" spans="1:5" ht="9.75">
      <c r="A80" s="149"/>
      <c r="B80" s="154"/>
      <c r="C80" s="152"/>
      <c r="D80" s="153"/>
      <c r="E80" s="153"/>
    </row>
    <row r="81" spans="1:5" ht="9.75">
      <c r="A81" s="149"/>
      <c r="B81" s="154"/>
      <c r="C81" s="152"/>
      <c r="D81" s="153"/>
      <c r="E81" s="153"/>
    </row>
    <row r="82" spans="1:5" ht="9.75">
      <c r="A82" s="149"/>
      <c r="B82" s="154"/>
      <c r="C82" s="152"/>
      <c r="D82" s="153"/>
      <c r="E82" s="153"/>
    </row>
    <row r="83" spans="1:5" ht="9.75">
      <c r="A83" s="149"/>
      <c r="B83" s="154"/>
      <c r="C83" s="152"/>
      <c r="D83" s="153"/>
      <c r="E83" s="153"/>
    </row>
    <row r="84" spans="1:5" ht="9.75">
      <c r="A84" s="149"/>
      <c r="B84" s="154"/>
      <c r="C84" s="152"/>
      <c r="D84" s="153"/>
      <c r="E84" s="153"/>
    </row>
    <row r="85" spans="4:5" ht="9.75">
      <c r="D85" s="44"/>
      <c r="E85" s="44"/>
    </row>
    <row r="86" spans="4:5" ht="9.75">
      <c r="D86" s="44"/>
      <c r="E86" s="44"/>
    </row>
    <row r="87" spans="4:5" ht="9.75">
      <c r="D87" s="44"/>
      <c r="E87" s="44"/>
    </row>
    <row r="88" spans="4:5" ht="9.75">
      <c r="D88" s="44"/>
      <c r="E88" s="44"/>
    </row>
    <row r="89" spans="4:5" ht="9.75">
      <c r="D89" s="44"/>
      <c r="E89" s="44"/>
    </row>
    <row r="90" spans="4:5" ht="9.75">
      <c r="D90" s="44"/>
      <c r="E90" s="44"/>
    </row>
    <row r="91" spans="4:5" ht="9.75">
      <c r="D91" s="44"/>
      <c r="E91" s="44"/>
    </row>
    <row r="92" spans="4:5" ht="9.75">
      <c r="D92" s="44"/>
      <c r="E92" s="44"/>
    </row>
    <row r="93" spans="4:5" ht="9.75">
      <c r="D93" s="44"/>
      <c r="E93" s="44"/>
    </row>
    <row r="94" spans="4:5" ht="9.75">
      <c r="D94" s="44"/>
      <c r="E94" s="44"/>
    </row>
    <row r="95" spans="4:5" ht="9.75">
      <c r="D95" s="44"/>
      <c r="E95" s="44"/>
    </row>
    <row r="96" spans="4:5" ht="9.75">
      <c r="D96" s="44"/>
      <c r="E96" s="44"/>
    </row>
    <row r="97" spans="4:5" ht="9.75">
      <c r="D97" s="44"/>
      <c r="E97" s="44"/>
    </row>
    <row r="98" spans="4:5" ht="9.75">
      <c r="D98" s="44"/>
      <c r="E98" s="44"/>
    </row>
    <row r="99" spans="4:5" ht="9.75">
      <c r="D99" s="44"/>
      <c r="E99" s="44"/>
    </row>
    <row r="100" spans="4:5" ht="9.75">
      <c r="D100" s="44"/>
      <c r="E100" s="44"/>
    </row>
    <row r="101" spans="4:5" ht="9.75">
      <c r="D101" s="44"/>
      <c r="E101" s="44"/>
    </row>
    <row r="102" spans="4:5" ht="9.75">
      <c r="D102" s="44"/>
      <c r="E102" s="44"/>
    </row>
    <row r="103" spans="4:5" ht="9.75">
      <c r="D103" s="44"/>
      <c r="E103" s="44"/>
    </row>
    <row r="104" spans="4:5" ht="9.75">
      <c r="D104" s="44"/>
      <c r="E104" s="44"/>
    </row>
    <row r="105" spans="4:5" ht="9.75">
      <c r="D105" s="44"/>
      <c r="E105" s="44"/>
    </row>
    <row r="106" spans="4:5" ht="9.75">
      <c r="D106" s="44"/>
      <c r="E106" s="44"/>
    </row>
    <row r="107" spans="4:5" ht="9.75">
      <c r="D107" s="44"/>
      <c r="E107" s="44"/>
    </row>
    <row r="108" spans="4:5" ht="9.75">
      <c r="D108" s="44"/>
      <c r="E108" s="44"/>
    </row>
    <row r="109" spans="4:5" ht="9.75">
      <c r="D109" s="44"/>
      <c r="E109" s="44"/>
    </row>
    <row r="110" spans="4:5" ht="9.75">
      <c r="D110" s="44"/>
      <c r="E110" s="44"/>
    </row>
    <row r="111" spans="4:5" ht="9.75">
      <c r="D111" s="44"/>
      <c r="E111" s="44"/>
    </row>
    <row r="112" spans="4:5" ht="9.75">
      <c r="D112" s="44"/>
      <c r="E112" s="44"/>
    </row>
    <row r="113" spans="4:5" ht="9.75">
      <c r="D113" s="44"/>
      <c r="E113" s="44"/>
    </row>
    <row r="114" spans="4:5" ht="9.75">
      <c r="D114" s="44"/>
      <c r="E114" s="44"/>
    </row>
    <row r="115" spans="4:5" ht="9.75">
      <c r="D115" s="44"/>
      <c r="E115" s="44"/>
    </row>
    <row r="116" spans="4:5" ht="9.75">
      <c r="D116" s="44"/>
      <c r="E116" s="44"/>
    </row>
    <row r="117" spans="4:5" ht="9.75">
      <c r="D117" s="44"/>
      <c r="E117" s="44"/>
    </row>
    <row r="118" spans="4:5" ht="9.75">
      <c r="D118" s="44"/>
      <c r="E118" s="44"/>
    </row>
    <row r="119" spans="4:5" ht="9.75">
      <c r="D119" s="44"/>
      <c r="E119" s="44"/>
    </row>
    <row r="120" spans="4:5" ht="9.75">
      <c r="D120" s="44"/>
      <c r="E120" s="44"/>
    </row>
    <row r="121" spans="4:5" ht="9.75">
      <c r="D121" s="44"/>
      <c r="E121" s="44"/>
    </row>
    <row r="122" spans="4:5" ht="9.75">
      <c r="D122" s="44"/>
      <c r="E122" s="44"/>
    </row>
    <row r="123" spans="4:5" ht="9.75">
      <c r="D123" s="44"/>
      <c r="E123" s="44"/>
    </row>
    <row r="124" spans="4:5" ht="9.75">
      <c r="D124" s="44"/>
      <c r="E124" s="44"/>
    </row>
    <row r="125" spans="4:5" ht="9.75">
      <c r="D125" s="44"/>
      <c r="E125" s="44"/>
    </row>
    <row r="126" spans="4:5" ht="9.75">
      <c r="D126" s="44"/>
      <c r="E126" s="44"/>
    </row>
    <row r="127" spans="4:5" ht="9.75">
      <c r="D127" s="44"/>
      <c r="E127" s="44"/>
    </row>
    <row r="128" spans="4:5" ht="9.75">
      <c r="D128" s="44"/>
      <c r="E128" s="44"/>
    </row>
    <row r="129" spans="4:5" ht="9.75">
      <c r="D129" s="44"/>
      <c r="E129" s="44"/>
    </row>
    <row r="130" spans="4:5" ht="9.75">
      <c r="D130" s="44"/>
      <c r="E130" s="44"/>
    </row>
    <row r="131" spans="4:5" ht="9.75">
      <c r="D131" s="44"/>
      <c r="E131" s="44"/>
    </row>
    <row r="132" spans="4:5" ht="9.75">
      <c r="D132" s="44"/>
      <c r="E132" s="44"/>
    </row>
    <row r="133" spans="4:5" ht="9.75">
      <c r="D133" s="44"/>
      <c r="E133" s="44"/>
    </row>
    <row r="134" spans="4:5" ht="9.75">
      <c r="D134" s="44"/>
      <c r="E134" s="44"/>
    </row>
    <row r="135" spans="4:5" ht="9.75">
      <c r="D135" s="44"/>
      <c r="E135" s="44"/>
    </row>
    <row r="136" spans="4:5" ht="9.75">
      <c r="D136" s="44"/>
      <c r="E136" s="44"/>
    </row>
    <row r="137" spans="4:5" ht="9.75">
      <c r="D137" s="44"/>
      <c r="E137" s="44"/>
    </row>
    <row r="138" spans="4:5" ht="9.75">
      <c r="D138" s="44"/>
      <c r="E138" s="44"/>
    </row>
    <row r="139" spans="4:5" ht="9.75">
      <c r="D139" s="44"/>
      <c r="E139" s="44"/>
    </row>
    <row r="140" spans="4:5" ht="9.75">
      <c r="D140" s="44"/>
      <c r="E140" s="44"/>
    </row>
    <row r="141" spans="4:5" ht="9.75">
      <c r="D141" s="44"/>
      <c r="E141" s="44"/>
    </row>
    <row r="142" spans="4:5" ht="9.75">
      <c r="D142" s="44"/>
      <c r="E142" s="44"/>
    </row>
    <row r="143" spans="4:5" ht="9.75">
      <c r="D143" s="44"/>
      <c r="E143" s="44"/>
    </row>
    <row r="144" spans="4:5" ht="9.75">
      <c r="D144" s="44"/>
      <c r="E144" s="44"/>
    </row>
    <row r="145" spans="4:5" ht="9.75">
      <c r="D145" s="44"/>
      <c r="E145" s="44"/>
    </row>
    <row r="146" spans="4:5" ht="9.75">
      <c r="D146" s="44"/>
      <c r="E146" s="44"/>
    </row>
    <row r="147" spans="4:5" ht="9.75">
      <c r="D147" s="44"/>
      <c r="E147" s="44"/>
    </row>
    <row r="148" spans="4:5" ht="9.75">
      <c r="D148" s="44"/>
      <c r="E148" s="44"/>
    </row>
    <row r="149" spans="4:5" ht="9.75">
      <c r="D149" s="44"/>
      <c r="E149" s="44"/>
    </row>
    <row r="150" spans="4:5" ht="9.75">
      <c r="D150" s="44"/>
      <c r="E150" s="44"/>
    </row>
    <row r="151" spans="4:5" ht="9.75">
      <c r="D151" s="44"/>
      <c r="E151" s="44"/>
    </row>
    <row r="152" spans="4:5" ht="9.75">
      <c r="D152" s="44"/>
      <c r="E152" s="44"/>
    </row>
    <row r="153" spans="4:5" ht="9.75">
      <c r="D153" s="44"/>
      <c r="E153" s="44"/>
    </row>
    <row r="154" spans="4:5" ht="9.75">
      <c r="D154" s="44"/>
      <c r="E154" s="44"/>
    </row>
    <row r="155" spans="4:5" ht="9.75">
      <c r="D155" s="44"/>
      <c r="E155" s="44"/>
    </row>
    <row r="156" spans="4:5" ht="9.75">
      <c r="D156" s="44"/>
      <c r="E156" s="44"/>
    </row>
    <row r="157" spans="4:5" ht="9.75">
      <c r="D157" s="44"/>
      <c r="E157" s="44"/>
    </row>
    <row r="158" spans="4:5" ht="9.75">
      <c r="D158" s="44"/>
      <c r="E158" s="44"/>
    </row>
    <row r="159" spans="4:5" ht="9.75">
      <c r="D159" s="44"/>
      <c r="E159" s="44"/>
    </row>
    <row r="160" spans="4:5" ht="9.75">
      <c r="D160" s="44"/>
      <c r="E160" s="44"/>
    </row>
    <row r="161" spans="4:5" ht="9.75">
      <c r="D161" s="44"/>
      <c r="E161" s="44"/>
    </row>
    <row r="162" spans="4:5" ht="9.75">
      <c r="D162" s="44"/>
      <c r="E162" s="44"/>
    </row>
    <row r="163" spans="4:5" ht="9.75">
      <c r="D163" s="44"/>
      <c r="E163" s="44"/>
    </row>
    <row r="164" spans="4:5" ht="9.75">
      <c r="D164" s="44"/>
      <c r="E164" s="44"/>
    </row>
    <row r="165" spans="4:5" ht="9.75">
      <c r="D165" s="44"/>
      <c r="E165" s="44"/>
    </row>
    <row r="166" spans="4:5" ht="9.75">
      <c r="D166" s="44"/>
      <c r="E166" s="44"/>
    </row>
    <row r="167" spans="4:5" ht="9.75">
      <c r="D167" s="44"/>
      <c r="E167" s="44"/>
    </row>
    <row r="168" spans="4:5" ht="9.75">
      <c r="D168" s="44"/>
      <c r="E168" s="44"/>
    </row>
    <row r="169" spans="4:5" ht="9.75">
      <c r="D169" s="44"/>
      <c r="E169" s="44"/>
    </row>
    <row r="170" spans="4:5" ht="9.75">
      <c r="D170" s="44"/>
      <c r="E170" s="44"/>
    </row>
    <row r="171" spans="4:5" ht="9.75">
      <c r="D171" s="44"/>
      <c r="E171" s="44"/>
    </row>
    <row r="172" spans="4:5" ht="9.75">
      <c r="D172" s="44"/>
      <c r="E172" s="44"/>
    </row>
    <row r="173" spans="4:5" ht="9.75">
      <c r="D173" s="44"/>
      <c r="E173" s="44"/>
    </row>
    <row r="174" spans="4:5" ht="9.75">
      <c r="D174" s="44"/>
      <c r="E174" s="44"/>
    </row>
    <row r="175" spans="4:5" ht="9.75">
      <c r="D175" s="44"/>
      <c r="E175" s="44"/>
    </row>
    <row r="176" spans="4:5" ht="9.75">
      <c r="D176" s="44"/>
      <c r="E176" s="44"/>
    </row>
    <row r="177" spans="4:5" ht="9.75">
      <c r="D177" s="44"/>
      <c r="E177" s="44"/>
    </row>
    <row r="178" spans="4:5" ht="9.75">
      <c r="D178" s="44"/>
      <c r="E178" s="44"/>
    </row>
    <row r="179" spans="4:5" ht="9.75">
      <c r="D179" s="44"/>
      <c r="E179" s="44"/>
    </row>
    <row r="180" spans="4:5" ht="9.75">
      <c r="D180" s="44"/>
      <c r="E180" s="44"/>
    </row>
    <row r="181" spans="4:5" ht="9.75">
      <c r="D181" s="44"/>
      <c r="E181" s="44"/>
    </row>
    <row r="182" spans="4:5" ht="9.75">
      <c r="D182" s="44"/>
      <c r="E182" s="44"/>
    </row>
    <row r="183" spans="4:5" ht="9.75">
      <c r="D183" s="44"/>
      <c r="E183" s="44"/>
    </row>
    <row r="184" spans="4:5" ht="9.75">
      <c r="D184" s="44"/>
      <c r="E184" s="44"/>
    </row>
    <row r="185" spans="4:5" ht="9.75">
      <c r="D185" s="44"/>
      <c r="E185" s="44"/>
    </row>
    <row r="186" spans="4:5" ht="9.75">
      <c r="D186" s="44"/>
      <c r="E186" s="44"/>
    </row>
    <row r="187" spans="4:5" ht="9.75">
      <c r="D187" s="44"/>
      <c r="E187" s="44"/>
    </row>
    <row r="188" spans="4:5" ht="9.75">
      <c r="D188" s="44"/>
      <c r="E188" s="44"/>
    </row>
    <row r="189" spans="4:5" ht="9.75">
      <c r="D189" s="44"/>
      <c r="E189" s="44"/>
    </row>
    <row r="190" spans="4:5" ht="9.75">
      <c r="D190" s="44"/>
      <c r="E190" s="44"/>
    </row>
    <row r="191" spans="4:5" ht="9.75">
      <c r="D191" s="44"/>
      <c r="E191" s="44"/>
    </row>
    <row r="192" spans="4:5" ht="9.75">
      <c r="D192" s="44"/>
      <c r="E192" s="44"/>
    </row>
    <row r="193" spans="4:5" ht="9.75">
      <c r="D193" s="44"/>
      <c r="E193" s="44"/>
    </row>
    <row r="194" spans="4:5" ht="9.75">
      <c r="D194" s="44"/>
      <c r="E194" s="44"/>
    </row>
    <row r="195" spans="4:5" ht="9.75">
      <c r="D195" s="44"/>
      <c r="E195" s="44"/>
    </row>
    <row r="196" spans="4:5" ht="9.75">
      <c r="D196" s="44"/>
      <c r="E196" s="44"/>
    </row>
    <row r="197" spans="4:5" ht="9.75">
      <c r="D197" s="44"/>
      <c r="E197" s="44"/>
    </row>
    <row r="198" spans="4:5" ht="9.75">
      <c r="D198" s="44"/>
      <c r="E198" s="44"/>
    </row>
    <row r="199" spans="4:5" ht="9.75">
      <c r="D199" s="44"/>
      <c r="E199" s="44"/>
    </row>
    <row r="200" spans="4:5" ht="9.75">
      <c r="D200" s="44"/>
      <c r="E200" s="44"/>
    </row>
    <row r="201" spans="4:5" ht="9.75">
      <c r="D201" s="44"/>
      <c r="E201" s="44"/>
    </row>
    <row r="202" spans="4:5" ht="9.75">
      <c r="D202" s="44"/>
      <c r="E202" s="44"/>
    </row>
    <row r="203" spans="4:5" ht="9.75">
      <c r="D203" s="44"/>
      <c r="E203" s="44"/>
    </row>
    <row r="204" spans="4:5" ht="9.75">
      <c r="D204" s="44"/>
      <c r="E204" s="44"/>
    </row>
    <row r="205" spans="4:5" ht="9.75">
      <c r="D205" s="44"/>
      <c r="E205" s="44"/>
    </row>
    <row r="206" spans="4:5" ht="9.75">
      <c r="D206" s="44"/>
      <c r="E206" s="44"/>
    </row>
    <row r="207" spans="4:5" ht="9.75">
      <c r="D207" s="44"/>
      <c r="E207" s="44"/>
    </row>
    <row r="208" spans="4:5" ht="9.75">
      <c r="D208" s="44"/>
      <c r="E208" s="44"/>
    </row>
    <row r="209" spans="4:5" ht="9.75">
      <c r="D209" s="44"/>
      <c r="E209" s="44"/>
    </row>
    <row r="210" spans="4:5" ht="9.75">
      <c r="D210" s="44"/>
      <c r="E210" s="44"/>
    </row>
    <row r="211" spans="4:5" ht="9.75">
      <c r="D211" s="44"/>
      <c r="E211" s="44"/>
    </row>
    <row r="212" spans="4:5" ht="9.75">
      <c r="D212" s="44"/>
      <c r="E212" s="44"/>
    </row>
    <row r="213" spans="4:5" ht="9.75">
      <c r="D213" s="44"/>
      <c r="E213" s="44"/>
    </row>
    <row r="214" spans="4:5" ht="9.75">
      <c r="D214" s="44"/>
      <c r="E214" s="44"/>
    </row>
    <row r="215" spans="4:5" ht="9.75">
      <c r="D215" s="44"/>
      <c r="E215" s="44"/>
    </row>
    <row r="216" spans="4:5" ht="9.75">
      <c r="D216" s="44"/>
      <c r="E216" s="44"/>
    </row>
    <row r="217" spans="4:5" ht="9.75">
      <c r="D217" s="44"/>
      <c r="E217" s="44"/>
    </row>
    <row r="218" spans="4:5" ht="9.75">
      <c r="D218" s="44"/>
      <c r="E218" s="44"/>
    </row>
    <row r="219" spans="4:5" ht="9.75">
      <c r="D219" s="44"/>
      <c r="E219" s="44"/>
    </row>
    <row r="220" spans="4:5" ht="9.75">
      <c r="D220" s="44"/>
      <c r="E220" s="44"/>
    </row>
    <row r="221" spans="4:5" ht="9.75">
      <c r="D221" s="44"/>
      <c r="E221" s="44"/>
    </row>
    <row r="222" spans="4:5" ht="9.75">
      <c r="D222" s="44"/>
      <c r="E222" s="44"/>
    </row>
    <row r="223" spans="4:5" ht="9.75">
      <c r="D223" s="44"/>
      <c r="E223" s="44"/>
    </row>
    <row r="224" spans="4:5" ht="9.75">
      <c r="D224" s="44"/>
      <c r="E224" s="44"/>
    </row>
    <row r="225" spans="4:5" ht="9.75">
      <c r="D225" s="44"/>
      <c r="E225" s="44"/>
    </row>
    <row r="226" spans="4:5" ht="9.75">
      <c r="D226" s="44"/>
      <c r="E226" s="44"/>
    </row>
    <row r="227" spans="4:5" ht="9.75">
      <c r="D227" s="44"/>
      <c r="E227" s="44"/>
    </row>
    <row r="228" spans="4:5" ht="9.75">
      <c r="D228" s="44"/>
      <c r="E228" s="44"/>
    </row>
    <row r="229" spans="4:5" ht="9.75">
      <c r="D229" s="44"/>
      <c r="E229" s="44"/>
    </row>
    <row r="230" spans="4:5" ht="9.75">
      <c r="D230" s="44"/>
      <c r="E230" s="44"/>
    </row>
    <row r="231" spans="4:5" ht="9.75">
      <c r="D231" s="44"/>
      <c r="E231" s="44"/>
    </row>
    <row r="232" spans="4:5" ht="9.75">
      <c r="D232" s="44"/>
      <c r="E232" s="44"/>
    </row>
    <row r="233" spans="4:5" ht="9.75">
      <c r="D233" s="44"/>
      <c r="E233" s="44"/>
    </row>
    <row r="234" spans="4:5" ht="9.75">
      <c r="D234" s="44"/>
      <c r="E234" s="44"/>
    </row>
    <row r="235" spans="4:5" ht="9.75">
      <c r="D235" s="44"/>
      <c r="E235" s="44"/>
    </row>
    <row r="236" spans="4:5" ht="9.75">
      <c r="D236" s="44"/>
      <c r="E236" s="44"/>
    </row>
    <row r="237" spans="4:5" ht="9.75">
      <c r="D237" s="44"/>
      <c r="E237" s="44"/>
    </row>
    <row r="238" spans="4:5" ht="9.75">
      <c r="D238" s="44"/>
      <c r="E238" s="44"/>
    </row>
    <row r="239" spans="4:5" ht="9.75">
      <c r="D239" s="44"/>
      <c r="E239" s="44"/>
    </row>
    <row r="240" spans="4:5" ht="9.75">
      <c r="D240" s="44"/>
      <c r="E240" s="44"/>
    </row>
    <row r="241" spans="4:5" ht="9.75">
      <c r="D241" s="44"/>
      <c r="E241" s="44"/>
    </row>
    <row r="242" spans="4:5" ht="9.75">
      <c r="D242" s="44"/>
      <c r="E242" s="44"/>
    </row>
    <row r="243" spans="4:5" ht="9.75">
      <c r="D243" s="44"/>
      <c r="E243" s="44"/>
    </row>
    <row r="244" spans="4:5" ht="9.75">
      <c r="D244" s="44"/>
      <c r="E244" s="44"/>
    </row>
    <row r="245" spans="4:5" ht="9.75">
      <c r="D245" s="44"/>
      <c r="E245" s="44"/>
    </row>
    <row r="246" spans="4:5" ht="9.75">
      <c r="D246" s="44"/>
      <c r="E246" s="44"/>
    </row>
    <row r="247" spans="4:5" ht="9.75">
      <c r="D247" s="44"/>
      <c r="E247" s="44"/>
    </row>
    <row r="248" spans="4:5" ht="9.75">
      <c r="D248" s="44"/>
      <c r="E248" s="44"/>
    </row>
    <row r="249" spans="4:5" ht="9.75">
      <c r="D249" s="44"/>
      <c r="E249" s="44"/>
    </row>
    <row r="250" spans="4:5" ht="9.75">
      <c r="D250" s="44"/>
      <c r="E250" s="44"/>
    </row>
    <row r="251" spans="4:5" ht="9.75">
      <c r="D251" s="44"/>
      <c r="E251" s="44"/>
    </row>
    <row r="252" spans="4:5" ht="9.75">
      <c r="D252" s="44"/>
      <c r="E252" s="44"/>
    </row>
    <row r="253" spans="4:5" ht="9.75">
      <c r="D253" s="44"/>
      <c r="E253" s="44"/>
    </row>
    <row r="254" spans="4:5" ht="9.75">
      <c r="D254" s="44"/>
      <c r="E254" s="44"/>
    </row>
    <row r="255" spans="4:5" ht="9.75">
      <c r="D255" s="44"/>
      <c r="E255" s="44"/>
    </row>
    <row r="256" spans="4:5" ht="9.75">
      <c r="D256" s="44"/>
      <c r="E256" s="44"/>
    </row>
    <row r="257" spans="4:5" ht="9.75">
      <c r="D257" s="44"/>
      <c r="E257" s="44"/>
    </row>
    <row r="258" spans="4:5" ht="9.75">
      <c r="D258" s="44"/>
      <c r="E258" s="44"/>
    </row>
    <row r="259" spans="4:5" ht="9.75">
      <c r="D259" s="44"/>
      <c r="E259" s="44"/>
    </row>
    <row r="260" spans="4:5" ht="9.75">
      <c r="D260" s="44"/>
      <c r="E260" s="44"/>
    </row>
    <row r="261" spans="4:5" ht="9.75">
      <c r="D261" s="44"/>
      <c r="E261" s="44"/>
    </row>
    <row r="262" spans="4:5" ht="9.75">
      <c r="D262" s="44"/>
      <c r="E262" s="44"/>
    </row>
    <row r="263" spans="4:5" ht="9.75">
      <c r="D263" s="44"/>
      <c r="E263" s="44"/>
    </row>
    <row r="264" spans="4:5" ht="9.75">
      <c r="D264" s="44"/>
      <c r="E264" s="44"/>
    </row>
    <row r="265" spans="4:5" ht="9.75">
      <c r="D265" s="44"/>
      <c r="E265" s="44"/>
    </row>
    <row r="266" spans="4:5" ht="9.75">
      <c r="D266" s="44"/>
      <c r="E266" s="44"/>
    </row>
    <row r="267" spans="4:5" ht="9.75">
      <c r="D267" s="44"/>
      <c r="E267" s="44"/>
    </row>
    <row r="268" spans="4:5" ht="9.75">
      <c r="D268" s="44"/>
      <c r="E268" s="44"/>
    </row>
    <row r="269" spans="4:5" ht="9.75">
      <c r="D269" s="44"/>
      <c r="E269" s="44"/>
    </row>
    <row r="270" spans="4:5" ht="9.75">
      <c r="D270" s="44"/>
      <c r="E270" s="44"/>
    </row>
    <row r="271" spans="4:5" ht="9.75">
      <c r="D271" s="44"/>
      <c r="E271" s="44"/>
    </row>
    <row r="272" spans="4:5" ht="9.75">
      <c r="D272" s="44"/>
      <c r="E272" s="44"/>
    </row>
    <row r="273" spans="4:5" ht="9.75">
      <c r="D273" s="44"/>
      <c r="E273" s="44"/>
    </row>
    <row r="274" spans="4:5" ht="9.75">
      <c r="D274" s="44"/>
      <c r="E274" s="44"/>
    </row>
    <row r="275" spans="4:5" ht="9.75">
      <c r="D275" s="44"/>
      <c r="E275" s="44"/>
    </row>
    <row r="276" spans="4:5" ht="9.75">
      <c r="D276" s="44"/>
      <c r="E276" s="44"/>
    </row>
    <row r="277" spans="4:5" ht="9.75">
      <c r="D277" s="44"/>
      <c r="E277" s="44"/>
    </row>
    <row r="278" spans="4:5" ht="9.75">
      <c r="D278" s="44"/>
      <c r="E278" s="44"/>
    </row>
    <row r="279" spans="4:5" ht="9.75">
      <c r="D279" s="44"/>
      <c r="E279" s="44"/>
    </row>
    <row r="280" spans="4:5" ht="9.75">
      <c r="D280" s="44"/>
      <c r="E280" s="44"/>
    </row>
    <row r="281" spans="4:5" ht="9.75">
      <c r="D281" s="44"/>
      <c r="E281" s="44"/>
    </row>
    <row r="282" spans="4:5" ht="9.75">
      <c r="D282" s="44"/>
      <c r="E282" s="44"/>
    </row>
    <row r="283" spans="4:5" ht="9.75">
      <c r="D283" s="44"/>
      <c r="E283" s="44"/>
    </row>
    <row r="284" spans="4:5" ht="9.75">
      <c r="D284" s="44"/>
      <c r="E284" s="44"/>
    </row>
    <row r="285" spans="4:5" ht="9.75">
      <c r="D285" s="44"/>
      <c r="E285" s="44"/>
    </row>
    <row r="286" spans="4:5" ht="9.75">
      <c r="D286" s="44"/>
      <c r="E286" s="44"/>
    </row>
    <row r="287" spans="4:5" ht="9.75">
      <c r="D287" s="44"/>
      <c r="E287" s="44"/>
    </row>
    <row r="288" spans="4:5" ht="9.75">
      <c r="D288" s="44"/>
      <c r="E288" s="44"/>
    </row>
    <row r="289" spans="4:5" ht="9.75">
      <c r="D289" s="44"/>
      <c r="E289" s="44"/>
    </row>
    <row r="290" spans="4:5" ht="9.75">
      <c r="D290" s="44"/>
      <c r="E290" s="44"/>
    </row>
    <row r="291" spans="4:5" ht="9.75">
      <c r="D291" s="44"/>
      <c r="E291" s="44"/>
    </row>
    <row r="292" spans="4:5" ht="9.75">
      <c r="D292" s="44"/>
      <c r="E292" s="44"/>
    </row>
    <row r="293" spans="4:5" ht="9.75">
      <c r="D293" s="44"/>
      <c r="E293" s="44"/>
    </row>
    <row r="294" spans="4:5" ht="9.75">
      <c r="D294" s="44"/>
      <c r="E294" s="44"/>
    </row>
    <row r="295" spans="4:5" ht="9.75">
      <c r="D295" s="44"/>
      <c r="E295" s="44"/>
    </row>
    <row r="296" spans="4:5" ht="9.75">
      <c r="D296" s="44"/>
      <c r="E296" s="44"/>
    </row>
    <row r="297" spans="4:5" ht="9.75">
      <c r="D297" s="44"/>
      <c r="E297" s="44"/>
    </row>
    <row r="298" spans="4:5" ht="9.75">
      <c r="D298" s="44"/>
      <c r="E298" s="44"/>
    </row>
    <row r="299" spans="4:5" ht="9.75">
      <c r="D299" s="44"/>
      <c r="E299" s="44"/>
    </row>
    <row r="300" spans="4:5" ht="9.75">
      <c r="D300" s="44"/>
      <c r="E300" s="44"/>
    </row>
    <row r="301" spans="4:5" ht="9.75">
      <c r="D301" s="44"/>
      <c r="E301" s="44"/>
    </row>
    <row r="302" spans="4:5" ht="9.75">
      <c r="D302" s="44"/>
      <c r="E302" s="44"/>
    </row>
    <row r="303" spans="4:5" ht="9.75">
      <c r="D303" s="44"/>
      <c r="E303" s="44"/>
    </row>
    <row r="304" spans="4:5" ht="9.75">
      <c r="D304" s="44"/>
      <c r="E304" s="44"/>
    </row>
    <row r="305" spans="4:5" ht="9.75">
      <c r="D305" s="44"/>
      <c r="E305" s="44"/>
    </row>
    <row r="306" spans="4:5" ht="9.75">
      <c r="D306" s="44"/>
      <c r="E306" s="44"/>
    </row>
    <row r="307" spans="4:5" ht="9.75">
      <c r="D307" s="44"/>
      <c r="E307" s="44"/>
    </row>
    <row r="308" spans="4:5" ht="9.75">
      <c r="D308" s="44"/>
      <c r="E308" s="44"/>
    </row>
    <row r="309" spans="4:5" ht="9.75">
      <c r="D309" s="44"/>
      <c r="E309" s="44"/>
    </row>
    <row r="310" spans="4:5" ht="9.75">
      <c r="D310" s="44"/>
      <c r="E310" s="44"/>
    </row>
    <row r="311" spans="4:5" ht="9.75">
      <c r="D311" s="44"/>
      <c r="E311" s="44"/>
    </row>
    <row r="312" spans="4:5" ht="9.75">
      <c r="D312" s="44"/>
      <c r="E312" s="44"/>
    </row>
    <row r="313" spans="4:5" ht="9.75">
      <c r="D313" s="44"/>
      <c r="E313" s="44"/>
    </row>
    <row r="314" spans="4:5" ht="9.75">
      <c r="D314" s="44"/>
      <c r="E314" s="44"/>
    </row>
    <row r="315" spans="4:5" ht="9.75">
      <c r="D315" s="44"/>
      <c r="E315" s="44"/>
    </row>
    <row r="316" spans="4:5" ht="9.75">
      <c r="D316" s="44"/>
      <c r="E316" s="44"/>
    </row>
    <row r="317" spans="4:5" ht="9.75">
      <c r="D317" s="44"/>
      <c r="E317" s="44"/>
    </row>
    <row r="318" spans="4:5" ht="9.75">
      <c r="D318" s="44"/>
      <c r="E318" s="44"/>
    </row>
    <row r="319" spans="4:5" ht="9.75">
      <c r="D319" s="44"/>
      <c r="E319" s="44"/>
    </row>
    <row r="320" spans="4:5" ht="9.75">
      <c r="D320" s="44"/>
      <c r="E320" s="44"/>
    </row>
    <row r="321" spans="4:5" ht="9.75">
      <c r="D321" s="44"/>
      <c r="E321" s="44"/>
    </row>
    <row r="322" spans="4:5" ht="9.75">
      <c r="D322" s="44"/>
      <c r="E322" s="44"/>
    </row>
    <row r="323" spans="4:5" ht="9.75">
      <c r="D323" s="44"/>
      <c r="E323" s="44"/>
    </row>
    <row r="324" spans="4:5" ht="9.75">
      <c r="D324" s="44"/>
      <c r="E324" s="44"/>
    </row>
    <row r="325" spans="4:5" ht="9.75">
      <c r="D325" s="44"/>
      <c r="E325" s="44"/>
    </row>
    <row r="326" spans="4:5" ht="9.75">
      <c r="D326" s="44"/>
      <c r="E326" s="44"/>
    </row>
    <row r="327" spans="4:5" ht="9.75">
      <c r="D327" s="44"/>
      <c r="E327" s="44"/>
    </row>
    <row r="328" spans="4:5" ht="9.75">
      <c r="D328" s="44"/>
      <c r="E328" s="44"/>
    </row>
    <row r="329" spans="4:5" ht="9.75">
      <c r="D329" s="44"/>
      <c r="E329" s="44"/>
    </row>
    <row r="330" spans="4:5" ht="9.75">
      <c r="D330" s="44"/>
      <c r="E330" s="44"/>
    </row>
    <row r="331" spans="4:5" ht="9.75">
      <c r="D331" s="44"/>
      <c r="E331" s="44"/>
    </row>
    <row r="332" spans="4:5" ht="9.75">
      <c r="D332" s="44"/>
      <c r="E332" s="44"/>
    </row>
    <row r="333" spans="4:5" ht="9.75">
      <c r="D333" s="44"/>
      <c r="E333" s="44"/>
    </row>
    <row r="334" spans="4:5" ht="9.75">
      <c r="D334" s="44"/>
      <c r="E334" s="44"/>
    </row>
    <row r="335" spans="4:5" ht="9.75">
      <c r="D335" s="44"/>
      <c r="E335" s="44"/>
    </row>
    <row r="336" spans="4:5" ht="9.75">
      <c r="D336" s="44"/>
      <c r="E336" s="44"/>
    </row>
    <row r="337" spans="4:5" ht="9.75">
      <c r="D337" s="44"/>
      <c r="E337" s="44"/>
    </row>
    <row r="338" spans="4:5" ht="9.75">
      <c r="D338" s="44"/>
      <c r="E338" s="44"/>
    </row>
    <row r="339" spans="4:5" ht="9.75">
      <c r="D339" s="44"/>
      <c r="E339" s="44"/>
    </row>
    <row r="340" spans="4:5" ht="9.75">
      <c r="D340" s="44"/>
      <c r="E340" s="44"/>
    </row>
    <row r="341" spans="4:5" ht="9.75">
      <c r="D341" s="44"/>
      <c r="E341" s="44"/>
    </row>
    <row r="342" spans="4:5" ht="9.75">
      <c r="D342" s="44"/>
      <c r="E342" s="44"/>
    </row>
    <row r="343" spans="4:5" ht="9.75">
      <c r="D343" s="44"/>
      <c r="E343" s="44"/>
    </row>
    <row r="344" spans="4:5" ht="9.75">
      <c r="D344" s="44"/>
      <c r="E344" s="44"/>
    </row>
    <row r="345" spans="4:5" ht="9.75">
      <c r="D345" s="44"/>
      <c r="E345" s="44"/>
    </row>
    <row r="346" spans="4:5" ht="9.75">
      <c r="D346" s="44"/>
      <c r="E346" s="44"/>
    </row>
    <row r="347" spans="4:5" ht="9.75">
      <c r="D347" s="44"/>
      <c r="E347" s="44"/>
    </row>
    <row r="348" spans="4:5" ht="9.75">
      <c r="D348" s="44"/>
      <c r="E348" s="44"/>
    </row>
    <row r="349" spans="4:5" ht="9.75">
      <c r="D349" s="44"/>
      <c r="E349" s="44"/>
    </row>
    <row r="350" spans="4:5" ht="9.75">
      <c r="D350" s="44"/>
      <c r="E350" s="44"/>
    </row>
    <row r="351" spans="4:5" ht="9.75">
      <c r="D351" s="44"/>
      <c r="E351" s="44"/>
    </row>
    <row r="352" spans="4:5" ht="9.75">
      <c r="D352" s="44"/>
      <c r="E352" s="44"/>
    </row>
    <row r="353" spans="4:5" ht="9.75">
      <c r="D353" s="44"/>
      <c r="E353" s="44"/>
    </row>
    <row r="354" spans="4:5" ht="9.75">
      <c r="D354" s="44"/>
      <c r="E354" s="44"/>
    </row>
    <row r="355" spans="4:5" ht="9.75">
      <c r="D355" s="44"/>
      <c r="E355" s="44"/>
    </row>
    <row r="356" spans="4:5" ht="9.75">
      <c r="D356" s="44"/>
      <c r="E356" s="44"/>
    </row>
    <row r="357" spans="4:5" ht="9.75">
      <c r="D357" s="44"/>
      <c r="E357" s="44"/>
    </row>
    <row r="358" spans="4:5" ht="9.75">
      <c r="D358" s="44"/>
      <c r="E358" s="44"/>
    </row>
    <row r="359" spans="4:5" ht="9.75">
      <c r="D359" s="44"/>
      <c r="E359" s="44"/>
    </row>
    <row r="360" spans="4:5" ht="9.75">
      <c r="D360" s="44"/>
      <c r="E360" s="44"/>
    </row>
    <row r="361" spans="4:5" ht="9.75">
      <c r="D361" s="44"/>
      <c r="E361" s="44"/>
    </row>
    <row r="362" spans="4:5" ht="9.75">
      <c r="D362" s="44"/>
      <c r="E362" s="44"/>
    </row>
    <row r="363" spans="4:5" ht="9.75">
      <c r="D363" s="44"/>
      <c r="E363" s="44"/>
    </row>
    <row r="364" spans="4:5" ht="9.75">
      <c r="D364" s="44"/>
      <c r="E364" s="44"/>
    </row>
    <row r="365" spans="4:5" ht="9.75">
      <c r="D365" s="44"/>
      <c r="E365" s="44"/>
    </row>
    <row r="366" spans="4:5" ht="9.75">
      <c r="D366" s="44"/>
      <c r="E366" s="44"/>
    </row>
    <row r="367" spans="4:5" ht="9.75">
      <c r="D367" s="44"/>
      <c r="E367" s="44"/>
    </row>
    <row r="368" spans="4:5" ht="9.75">
      <c r="D368" s="44"/>
      <c r="E368" s="44"/>
    </row>
    <row r="369" spans="4:5" ht="9.75">
      <c r="D369" s="44"/>
      <c r="E369" s="44"/>
    </row>
    <row r="370" spans="4:5" ht="9.75">
      <c r="D370" s="44"/>
      <c r="E370" s="44"/>
    </row>
    <row r="371" spans="4:5" ht="9.75">
      <c r="D371" s="44"/>
      <c r="E371" s="44"/>
    </row>
    <row r="372" spans="4:5" ht="9.75">
      <c r="D372" s="44"/>
      <c r="E372" s="44"/>
    </row>
    <row r="373" spans="4:5" ht="9.75">
      <c r="D373" s="44"/>
      <c r="E373" s="44"/>
    </row>
    <row r="374" spans="4:5" ht="9.75">
      <c r="D374" s="44"/>
      <c r="E374" s="44"/>
    </row>
    <row r="375" spans="4:5" ht="9.75">
      <c r="D375" s="44"/>
      <c r="E375" s="44"/>
    </row>
    <row r="376" spans="4:5" ht="9.75">
      <c r="D376" s="44"/>
      <c r="E376" s="44"/>
    </row>
    <row r="377" spans="4:5" ht="9.75">
      <c r="D377" s="44"/>
      <c r="E377" s="44"/>
    </row>
    <row r="378" spans="4:5" ht="9.75">
      <c r="D378" s="44"/>
      <c r="E378" s="44"/>
    </row>
    <row r="379" spans="4:5" ht="9.75">
      <c r="D379" s="44"/>
      <c r="E379" s="44"/>
    </row>
    <row r="380" spans="4:5" ht="9.75">
      <c r="D380" s="44"/>
      <c r="E380" s="44"/>
    </row>
    <row r="381" spans="4:5" ht="9.75">
      <c r="D381" s="44"/>
      <c r="E381" s="44"/>
    </row>
    <row r="382" spans="4:5" ht="9.75">
      <c r="D382" s="44"/>
      <c r="E382" s="44"/>
    </row>
    <row r="383" spans="4:5" ht="9.75">
      <c r="D383" s="44"/>
      <c r="E383" s="44"/>
    </row>
    <row r="384" spans="4:5" ht="9.75">
      <c r="D384" s="44"/>
      <c r="E384" s="44"/>
    </row>
    <row r="385" spans="4:5" ht="9.75">
      <c r="D385" s="44"/>
      <c r="E385" s="44"/>
    </row>
    <row r="386" spans="4:5" ht="9.75">
      <c r="D386" s="44"/>
      <c r="E386" s="44"/>
    </row>
    <row r="387" spans="4:5" ht="9.75">
      <c r="D387" s="44"/>
      <c r="E387" s="44"/>
    </row>
    <row r="388" spans="4:5" ht="9.75">
      <c r="D388" s="44"/>
      <c r="E388" s="44"/>
    </row>
    <row r="389" spans="4:5" ht="9.75">
      <c r="D389" s="44"/>
      <c r="E389" s="44"/>
    </row>
    <row r="390" spans="4:5" ht="9.75">
      <c r="D390" s="44"/>
      <c r="E390" s="44"/>
    </row>
    <row r="391" spans="4:5" ht="9.75">
      <c r="D391" s="44"/>
      <c r="E391" s="44"/>
    </row>
    <row r="392" spans="4:5" ht="9.75">
      <c r="D392" s="44"/>
      <c r="E392" s="44"/>
    </row>
    <row r="393" spans="4:5" ht="9.75">
      <c r="D393" s="44"/>
      <c r="E393" s="44"/>
    </row>
    <row r="394" spans="4:5" ht="9.75">
      <c r="D394" s="44"/>
      <c r="E394" s="44"/>
    </row>
    <row r="395" spans="4:5" ht="9.75">
      <c r="D395" s="44"/>
      <c r="E395" s="44"/>
    </row>
    <row r="396" spans="4:5" ht="9.75">
      <c r="D396" s="44"/>
      <c r="E396" s="44"/>
    </row>
    <row r="397" spans="4:5" ht="9.75">
      <c r="D397" s="44"/>
      <c r="E397" s="44"/>
    </row>
    <row r="398" spans="4:5" ht="9.75">
      <c r="D398" s="44"/>
      <c r="E398" s="44"/>
    </row>
    <row r="399" spans="4:5" ht="9.75">
      <c r="D399" s="44"/>
      <c r="E399" s="44"/>
    </row>
    <row r="400" spans="4:5" ht="9.75">
      <c r="D400" s="44"/>
      <c r="E400" s="44"/>
    </row>
    <row r="401" spans="4:5" ht="9.75">
      <c r="D401" s="44"/>
      <c r="E401" s="44"/>
    </row>
    <row r="402" spans="4:5" ht="9.75">
      <c r="D402" s="44"/>
      <c r="E402" s="44"/>
    </row>
    <row r="403" spans="4:5" ht="9.75">
      <c r="D403" s="44"/>
      <c r="E403" s="44"/>
    </row>
    <row r="404" spans="4:5" ht="9.75">
      <c r="D404" s="44"/>
      <c r="E404" s="44"/>
    </row>
    <row r="405" spans="4:5" ht="9.75">
      <c r="D405" s="44"/>
      <c r="E405" s="44"/>
    </row>
    <row r="406" spans="4:5" ht="9.75">
      <c r="D406" s="44"/>
      <c r="E406" s="44"/>
    </row>
    <row r="407" spans="4:5" ht="9.75">
      <c r="D407" s="44"/>
      <c r="E407" s="44"/>
    </row>
    <row r="408" spans="4:5" ht="9.75">
      <c r="D408" s="44"/>
      <c r="E408" s="44"/>
    </row>
    <row r="409" spans="4:5" ht="9.75">
      <c r="D409" s="44"/>
      <c r="E409" s="44"/>
    </row>
    <row r="410" spans="4:5" ht="9.75">
      <c r="D410" s="44"/>
      <c r="E410" s="44"/>
    </row>
    <row r="411" spans="4:5" ht="9.75">
      <c r="D411" s="44"/>
      <c r="E411" s="44"/>
    </row>
    <row r="412" spans="4:5" ht="9.75">
      <c r="D412" s="44"/>
      <c r="E412" s="44"/>
    </row>
    <row r="413" spans="4:5" ht="9.75">
      <c r="D413" s="44"/>
      <c r="E413" s="44"/>
    </row>
    <row r="414" spans="4:5" ht="9.75">
      <c r="D414" s="44"/>
      <c r="E414" s="44"/>
    </row>
    <row r="415" spans="4:5" ht="9.75">
      <c r="D415" s="44"/>
      <c r="E415" s="44"/>
    </row>
    <row r="416" spans="4:5" ht="9.75">
      <c r="D416" s="44"/>
      <c r="E416" s="44"/>
    </row>
    <row r="417" spans="4:5" ht="9.75">
      <c r="D417" s="44"/>
      <c r="E417" s="44"/>
    </row>
    <row r="418" spans="4:5" ht="9.75">
      <c r="D418" s="44"/>
      <c r="E418" s="44"/>
    </row>
    <row r="419" spans="4:5" ht="9.75">
      <c r="D419" s="44"/>
      <c r="E419" s="44"/>
    </row>
    <row r="420" spans="4:5" ht="9.75">
      <c r="D420" s="44"/>
      <c r="E420" s="44"/>
    </row>
    <row r="421" spans="4:5" ht="9.75">
      <c r="D421" s="44"/>
      <c r="E421" s="44"/>
    </row>
    <row r="422" spans="4:5" ht="9.75">
      <c r="D422" s="44"/>
      <c r="E422" s="44"/>
    </row>
    <row r="423" spans="4:5" ht="9.75">
      <c r="D423" s="44"/>
      <c r="E423" s="44"/>
    </row>
    <row r="424" spans="4:5" ht="9.75">
      <c r="D424" s="44"/>
      <c r="E424" s="44"/>
    </row>
    <row r="425" spans="4:5" ht="9.75">
      <c r="D425" s="44"/>
      <c r="E425" s="44"/>
    </row>
    <row r="426" spans="4:5" ht="9.75">
      <c r="D426" s="44"/>
      <c r="E426" s="44"/>
    </row>
    <row r="427" spans="4:5" ht="9.75">
      <c r="D427" s="44"/>
      <c r="E427" s="44"/>
    </row>
    <row r="428" spans="4:5" ht="9.75">
      <c r="D428" s="44"/>
      <c r="E428" s="44"/>
    </row>
    <row r="429" spans="4:5" ht="9.75">
      <c r="D429" s="44"/>
      <c r="E429" s="44"/>
    </row>
    <row r="430" spans="4:5" ht="9.75">
      <c r="D430" s="44"/>
      <c r="E430" s="44"/>
    </row>
    <row r="431" spans="4:5" ht="9.75">
      <c r="D431" s="44"/>
      <c r="E431" s="44"/>
    </row>
    <row r="432" spans="4:5" ht="9.75">
      <c r="D432" s="44"/>
      <c r="E432" s="44"/>
    </row>
    <row r="433" spans="4:5" ht="9.75">
      <c r="D433" s="44"/>
      <c r="E433" s="44"/>
    </row>
    <row r="434" spans="4:5" ht="9.75">
      <c r="D434" s="44"/>
      <c r="E434" s="44"/>
    </row>
    <row r="435" spans="4:5" ht="9.75">
      <c r="D435" s="44"/>
      <c r="E435" s="44"/>
    </row>
    <row r="436" spans="4:5" ht="9.75">
      <c r="D436" s="44"/>
      <c r="E436" s="44"/>
    </row>
    <row r="437" spans="4:5" ht="9.75">
      <c r="D437" s="44"/>
      <c r="E437" s="44"/>
    </row>
    <row r="438" spans="4:5" ht="9.75">
      <c r="D438" s="44"/>
      <c r="E438" s="44"/>
    </row>
    <row r="439" spans="4:5" ht="9.75">
      <c r="D439" s="44"/>
      <c r="E439" s="44"/>
    </row>
    <row r="440" spans="4:5" ht="9.75">
      <c r="D440" s="44"/>
      <c r="E440" s="44"/>
    </row>
    <row r="441" spans="4:5" ht="9.75">
      <c r="D441" s="44"/>
      <c r="E441" s="44"/>
    </row>
    <row r="442" spans="4:5" ht="9.75">
      <c r="D442" s="44"/>
      <c r="E442" s="44"/>
    </row>
    <row r="443" spans="4:5" ht="9.75">
      <c r="D443" s="44"/>
      <c r="E443" s="44"/>
    </row>
    <row r="444" spans="4:5" ht="9.75">
      <c r="D444" s="44"/>
      <c r="E444" s="44"/>
    </row>
    <row r="445" spans="4:5" ht="9.75">
      <c r="D445" s="44"/>
      <c r="E445" s="44"/>
    </row>
    <row r="446" spans="4:5" ht="9.75">
      <c r="D446" s="44"/>
      <c r="E446" s="44"/>
    </row>
    <row r="447" spans="4:5" ht="9.75">
      <c r="D447" s="44"/>
      <c r="E447" s="44"/>
    </row>
    <row r="448" spans="4:5" ht="9.75">
      <c r="D448" s="44"/>
      <c r="E448" s="44"/>
    </row>
    <row r="449" spans="4:5" ht="9.75">
      <c r="D449" s="44"/>
      <c r="E449" s="44"/>
    </row>
    <row r="450" spans="4:5" ht="9.75">
      <c r="D450" s="44"/>
      <c r="E450" s="44"/>
    </row>
    <row r="451" spans="4:5" ht="9.75">
      <c r="D451" s="44"/>
      <c r="E451" s="44"/>
    </row>
    <row r="452" spans="4:5" ht="9.75">
      <c r="D452" s="44"/>
      <c r="E452" s="44"/>
    </row>
    <row r="453" spans="4:5" ht="9.75">
      <c r="D453" s="44"/>
      <c r="E453" s="44"/>
    </row>
    <row r="454" spans="4:5" ht="9.75">
      <c r="D454" s="44"/>
      <c r="E454" s="44"/>
    </row>
    <row r="455" spans="4:5" ht="9.75">
      <c r="D455" s="44"/>
      <c r="E455" s="44"/>
    </row>
    <row r="456" spans="4:5" ht="9.75">
      <c r="D456" s="44"/>
      <c r="E456" s="44"/>
    </row>
    <row r="457" spans="4:5" ht="9.75">
      <c r="D457" s="44"/>
      <c r="E457" s="44"/>
    </row>
    <row r="458" spans="4:5" ht="9.75">
      <c r="D458" s="44"/>
      <c r="E458" s="44"/>
    </row>
    <row r="459" spans="4:5" ht="9.75">
      <c r="D459" s="44"/>
      <c r="E459" s="44"/>
    </row>
    <row r="460" spans="4:5" ht="9.75">
      <c r="D460" s="44"/>
      <c r="E460" s="44"/>
    </row>
    <row r="461" spans="4:5" ht="9.75">
      <c r="D461" s="44"/>
      <c r="E461" s="44"/>
    </row>
    <row r="462" spans="4:5" ht="9.75">
      <c r="D462" s="44"/>
      <c r="E462" s="44"/>
    </row>
    <row r="463" spans="4:5" ht="9.75">
      <c r="D463" s="44"/>
      <c r="E463" s="44"/>
    </row>
    <row r="464" spans="4:5" ht="9.75">
      <c r="D464" s="44"/>
      <c r="E464" s="44"/>
    </row>
    <row r="465" spans="4:5" ht="9.75">
      <c r="D465" s="44"/>
      <c r="E465" s="44"/>
    </row>
    <row r="466" spans="4:5" ht="9.75">
      <c r="D466" s="44"/>
      <c r="E466" s="44"/>
    </row>
    <row r="467" spans="4:5" ht="9.75">
      <c r="D467" s="44"/>
      <c r="E467" s="44"/>
    </row>
    <row r="468" spans="4:5" ht="9.75">
      <c r="D468" s="44"/>
      <c r="E468" s="44"/>
    </row>
    <row r="469" spans="4:5" ht="9.75">
      <c r="D469" s="44"/>
      <c r="E469" s="44"/>
    </row>
    <row r="470" spans="4:5" ht="9.75">
      <c r="D470" s="44"/>
      <c r="E470" s="44"/>
    </row>
    <row r="471" spans="4:5" ht="9.75">
      <c r="D471" s="44"/>
      <c r="E471" s="44"/>
    </row>
    <row r="472" spans="4:5" ht="9.75">
      <c r="D472" s="44"/>
      <c r="E472" s="44"/>
    </row>
    <row r="473" spans="4:5" ht="9.75">
      <c r="D473" s="44"/>
      <c r="E473" s="44"/>
    </row>
    <row r="474" spans="4:5" ht="9.75">
      <c r="D474" s="44"/>
      <c r="E474" s="44"/>
    </row>
    <row r="475" spans="4:5" ht="9.75">
      <c r="D475" s="44"/>
      <c r="E475" s="44"/>
    </row>
    <row r="476" spans="4:5" ht="9.75">
      <c r="D476" s="44"/>
      <c r="E476" s="44"/>
    </row>
    <row r="477" spans="4:5" ht="9.75">
      <c r="D477" s="44"/>
      <c r="E477" s="44"/>
    </row>
    <row r="478" spans="4:5" ht="9.75">
      <c r="D478" s="44"/>
      <c r="E478" s="44"/>
    </row>
    <row r="479" spans="4:5" ht="9.75">
      <c r="D479" s="44"/>
      <c r="E479" s="44"/>
    </row>
    <row r="480" spans="4:5" ht="9.75">
      <c r="D480" s="44"/>
      <c r="E480" s="44"/>
    </row>
    <row r="481" spans="4:5" ht="9.75">
      <c r="D481" s="44"/>
      <c r="E481" s="44"/>
    </row>
    <row r="482" spans="4:5" ht="9.75">
      <c r="D482" s="44"/>
      <c r="E482" s="44"/>
    </row>
    <row r="483" spans="4:5" ht="9.75">
      <c r="D483" s="44"/>
      <c r="E483" s="44"/>
    </row>
    <row r="484" spans="4:5" ht="9.75">
      <c r="D484" s="44"/>
      <c r="E484" s="44"/>
    </row>
    <row r="485" spans="4:5" ht="9.75">
      <c r="D485" s="44"/>
      <c r="E485" s="44"/>
    </row>
    <row r="486" spans="4:5" ht="9.75">
      <c r="D486" s="44"/>
      <c r="E486" s="44"/>
    </row>
    <row r="487" spans="4:5" ht="9.75">
      <c r="D487" s="44"/>
      <c r="E487" s="44"/>
    </row>
    <row r="488" spans="4:5" ht="9.75">
      <c r="D488" s="44"/>
      <c r="E488" s="44"/>
    </row>
    <row r="489" spans="4:5" ht="9.75">
      <c r="D489" s="44"/>
      <c r="E489" s="44"/>
    </row>
    <row r="490" spans="4:5" ht="9.75">
      <c r="D490" s="44"/>
      <c r="E490" s="44"/>
    </row>
    <row r="491" spans="4:5" ht="9.75">
      <c r="D491" s="44"/>
      <c r="E491" s="44"/>
    </row>
    <row r="492" spans="4:5" ht="9.75">
      <c r="D492" s="44"/>
      <c r="E492" s="44"/>
    </row>
    <row r="493" spans="4:5" ht="9.75">
      <c r="D493" s="44"/>
      <c r="E493" s="44"/>
    </row>
    <row r="494" spans="4:5" ht="9.75">
      <c r="D494" s="44"/>
      <c r="E494" s="44"/>
    </row>
    <row r="495" spans="4:5" ht="9.75">
      <c r="D495" s="44"/>
      <c r="E495" s="44"/>
    </row>
    <row r="496" spans="4:5" ht="9.75">
      <c r="D496" s="44"/>
      <c r="E496" s="44"/>
    </row>
    <row r="497" spans="4:5" ht="9.75">
      <c r="D497" s="44"/>
      <c r="E497" s="44"/>
    </row>
    <row r="498" spans="4:5" ht="9.75">
      <c r="D498" s="44"/>
      <c r="E498" s="44"/>
    </row>
    <row r="499" spans="4:5" ht="9.75">
      <c r="D499" s="44"/>
      <c r="E499" s="44"/>
    </row>
    <row r="500" spans="4:5" ht="9.75">
      <c r="D500" s="44"/>
      <c r="E500" s="44"/>
    </row>
    <row r="501" spans="4:5" ht="9.75">
      <c r="D501" s="44"/>
      <c r="E501" s="44"/>
    </row>
    <row r="502" spans="4:5" ht="9.75">
      <c r="D502" s="44"/>
      <c r="E502" s="44"/>
    </row>
    <row r="503" spans="4:5" ht="9.75">
      <c r="D503" s="44"/>
      <c r="E503" s="44"/>
    </row>
    <row r="504" spans="4:5" ht="9.75">
      <c r="D504" s="44"/>
      <c r="E504" s="44"/>
    </row>
    <row r="505" spans="4:5" ht="9.75">
      <c r="D505" s="44"/>
      <c r="E505" s="44"/>
    </row>
    <row r="506" spans="4:5" ht="9.75">
      <c r="D506" s="44"/>
      <c r="E506" s="44"/>
    </row>
    <row r="507" spans="4:5" ht="9.75">
      <c r="D507" s="44"/>
      <c r="E507" s="44"/>
    </row>
    <row r="508" spans="4:5" ht="9.75">
      <c r="D508" s="44"/>
      <c r="E508" s="44"/>
    </row>
    <row r="509" spans="4:5" ht="9.75">
      <c r="D509" s="44"/>
      <c r="E509" s="44"/>
    </row>
    <row r="510" spans="4:5" ht="9.75">
      <c r="D510" s="44"/>
      <c r="E510" s="44"/>
    </row>
    <row r="511" spans="4:5" ht="9.75">
      <c r="D511" s="44"/>
      <c r="E511" s="44"/>
    </row>
    <row r="512" spans="4:5" ht="9.75">
      <c r="D512" s="44"/>
      <c r="E512" s="44"/>
    </row>
    <row r="513" spans="4:5" ht="9.75">
      <c r="D513" s="44"/>
      <c r="E513" s="44"/>
    </row>
    <row r="514" spans="4:5" ht="9.75">
      <c r="D514" s="44"/>
      <c r="E514" s="44"/>
    </row>
    <row r="515" spans="4:5" ht="9.75">
      <c r="D515" s="44"/>
      <c r="E515" s="44"/>
    </row>
    <row r="516" spans="4:5" ht="9.75">
      <c r="D516" s="44"/>
      <c r="E516" s="44"/>
    </row>
    <row r="517" spans="4:5" ht="9.75">
      <c r="D517" s="44"/>
      <c r="E517" s="44"/>
    </row>
    <row r="518" spans="4:5" ht="9.75">
      <c r="D518" s="44"/>
      <c r="E518" s="44"/>
    </row>
    <row r="519" spans="4:5" ht="9.75">
      <c r="D519" s="44"/>
      <c r="E519" s="44"/>
    </row>
    <row r="520" spans="4:5" ht="9.75">
      <c r="D520" s="44"/>
      <c r="E520" s="44"/>
    </row>
    <row r="521" spans="4:5" ht="9.75">
      <c r="D521" s="44"/>
      <c r="E521" s="44"/>
    </row>
    <row r="522" spans="4:5" ht="9.75">
      <c r="D522" s="44"/>
      <c r="E522" s="44"/>
    </row>
    <row r="523" spans="4:5" ht="9.75">
      <c r="D523" s="44"/>
      <c r="E523" s="44"/>
    </row>
    <row r="524" spans="4:5" ht="9.75">
      <c r="D524" s="44"/>
      <c r="E524" s="44"/>
    </row>
    <row r="525" spans="4:5" ht="9.75">
      <c r="D525" s="44"/>
      <c r="E525" s="44"/>
    </row>
    <row r="526" spans="4:5" ht="9.75">
      <c r="D526" s="44"/>
      <c r="E526" s="44"/>
    </row>
    <row r="527" spans="4:5" ht="9.75">
      <c r="D527" s="44"/>
      <c r="E527" s="44"/>
    </row>
    <row r="528" spans="4:5" ht="9.75">
      <c r="D528" s="44"/>
      <c r="E528" s="44"/>
    </row>
    <row r="529" spans="4:5" ht="9.75">
      <c r="D529" s="44"/>
      <c r="E529" s="44"/>
    </row>
    <row r="530" spans="4:5" ht="9.75">
      <c r="D530" s="44"/>
      <c r="E530" s="44"/>
    </row>
    <row r="531" spans="4:5" ht="9.75">
      <c r="D531" s="44"/>
      <c r="E531" s="44"/>
    </row>
    <row r="532" spans="4:5" ht="9.75">
      <c r="D532" s="44"/>
      <c r="E532" s="44"/>
    </row>
    <row r="533" spans="4:5" ht="9.75">
      <c r="D533" s="44"/>
      <c r="E533" s="44"/>
    </row>
    <row r="534" spans="4:5" ht="9.75">
      <c r="D534" s="44"/>
      <c r="E534" s="44"/>
    </row>
    <row r="535" spans="4:5" ht="9.75">
      <c r="D535" s="44"/>
      <c r="E535" s="44"/>
    </row>
    <row r="536" spans="4:5" ht="9.75">
      <c r="D536" s="44"/>
      <c r="E536" s="44"/>
    </row>
    <row r="537" spans="4:5" ht="9.75">
      <c r="D537" s="44"/>
      <c r="E537" s="44"/>
    </row>
    <row r="538" spans="4:5" ht="9.75">
      <c r="D538" s="44"/>
      <c r="E538" s="44"/>
    </row>
    <row r="539" spans="4:5" ht="9.75">
      <c r="D539" s="44"/>
      <c r="E539" s="44"/>
    </row>
    <row r="540" spans="4:5" ht="9.75">
      <c r="D540" s="44"/>
      <c r="E540" s="44"/>
    </row>
    <row r="541" spans="4:5" ht="9.75">
      <c r="D541" s="44"/>
      <c r="E541" s="44"/>
    </row>
    <row r="542" spans="4:5" ht="9.75">
      <c r="D542" s="44"/>
      <c r="E542" s="44"/>
    </row>
    <row r="543" spans="4:5" ht="9.75">
      <c r="D543" s="44"/>
      <c r="E543" s="44"/>
    </row>
    <row r="544" spans="4:5" ht="9.75">
      <c r="D544" s="44"/>
      <c r="E544" s="44"/>
    </row>
    <row r="545" spans="4:5" ht="9.75">
      <c r="D545" s="44"/>
      <c r="E545" s="44"/>
    </row>
    <row r="546" spans="4:5" ht="9.75">
      <c r="D546" s="44"/>
      <c r="E546" s="44"/>
    </row>
    <row r="547" spans="4:5" ht="9.75">
      <c r="D547" s="44"/>
      <c r="E547" s="44"/>
    </row>
    <row r="548" spans="4:5" ht="9.75">
      <c r="D548" s="44"/>
      <c r="E548" s="44"/>
    </row>
    <row r="549" spans="4:5" ht="9.75">
      <c r="D549" s="44"/>
      <c r="E549" s="44"/>
    </row>
    <row r="550" spans="4:5" ht="9.75">
      <c r="D550" s="44"/>
      <c r="E550" s="44"/>
    </row>
    <row r="551" spans="4:5" ht="9.75">
      <c r="D551" s="44"/>
      <c r="E551" s="44"/>
    </row>
    <row r="552" spans="4:5" ht="9.75">
      <c r="D552" s="44"/>
      <c r="E552" s="44"/>
    </row>
    <row r="553" spans="4:5" ht="9.75">
      <c r="D553" s="44"/>
      <c r="E553" s="44"/>
    </row>
    <row r="554" spans="4:5" ht="9.75">
      <c r="D554" s="44"/>
      <c r="E554" s="44"/>
    </row>
    <row r="555" spans="4:5" ht="9.75">
      <c r="D555" s="44"/>
      <c r="E555" s="44"/>
    </row>
    <row r="556" spans="4:5" ht="9.75">
      <c r="D556" s="44"/>
      <c r="E556" s="44"/>
    </row>
    <row r="557" spans="4:5" ht="9.75">
      <c r="D557" s="44"/>
      <c r="E557" s="44"/>
    </row>
    <row r="558" spans="4:5" ht="9.75">
      <c r="D558" s="44"/>
      <c r="E558" s="44"/>
    </row>
    <row r="559" spans="4:5" ht="9.75">
      <c r="D559" s="44"/>
      <c r="E559" s="44"/>
    </row>
    <row r="560" spans="4:5" ht="9.75">
      <c r="D560" s="44"/>
      <c r="E560" s="44"/>
    </row>
    <row r="561" spans="4:5" ht="9.75">
      <c r="D561" s="44"/>
      <c r="E561" s="44"/>
    </row>
    <row r="562" spans="4:5" ht="9.75">
      <c r="D562" s="44"/>
      <c r="E562" s="44"/>
    </row>
    <row r="563" spans="4:5" ht="9.75">
      <c r="D563" s="44"/>
      <c r="E563" s="44"/>
    </row>
    <row r="564" spans="4:5" ht="9.75">
      <c r="D564" s="44"/>
      <c r="E564" s="44"/>
    </row>
    <row r="565" spans="4:5" ht="9.75">
      <c r="D565" s="44"/>
      <c r="E565" s="44"/>
    </row>
    <row r="566" spans="4:5" ht="9.75">
      <c r="D566" s="44"/>
      <c r="E566" s="44"/>
    </row>
    <row r="567" spans="4:5" ht="9.75">
      <c r="D567" s="44"/>
      <c r="E567" s="44"/>
    </row>
    <row r="568" spans="4:5" ht="9.75">
      <c r="D568" s="44"/>
      <c r="E568" s="44"/>
    </row>
    <row r="569" spans="4:5" ht="9.75">
      <c r="D569" s="44"/>
      <c r="E569" s="44"/>
    </row>
    <row r="570" spans="4:5" ht="9.75">
      <c r="D570" s="44"/>
      <c r="E570" s="44"/>
    </row>
    <row r="571" spans="4:5" ht="9.75">
      <c r="D571" s="44"/>
      <c r="E571" s="44"/>
    </row>
    <row r="572" spans="4:5" ht="9.75">
      <c r="D572" s="44"/>
      <c r="E572" s="44"/>
    </row>
    <row r="573" spans="4:5" ht="9.75">
      <c r="D573" s="44"/>
      <c r="E573" s="44"/>
    </row>
    <row r="574" spans="4:5" ht="9.75">
      <c r="D574" s="44"/>
      <c r="E574" s="44"/>
    </row>
    <row r="575" spans="4:5" ht="9.75">
      <c r="D575" s="44"/>
      <c r="E575" s="44"/>
    </row>
    <row r="576" spans="4:5" ht="9.75">
      <c r="D576" s="44"/>
      <c r="E576" s="44"/>
    </row>
    <row r="577" spans="4:5" ht="9.75">
      <c r="D577" s="44"/>
      <c r="E577" s="44"/>
    </row>
    <row r="578" spans="4:5" ht="9.75">
      <c r="D578" s="44"/>
      <c r="E578" s="44"/>
    </row>
    <row r="579" spans="4:5" ht="9.75">
      <c r="D579" s="44"/>
      <c r="E579" s="44"/>
    </row>
    <row r="580" spans="4:5" ht="9.75">
      <c r="D580" s="44"/>
      <c r="E580" s="44"/>
    </row>
    <row r="581" spans="4:5" ht="9.75">
      <c r="D581" s="44"/>
      <c r="E581" s="44"/>
    </row>
    <row r="582" spans="4:5" ht="9.75">
      <c r="D582" s="44"/>
      <c r="E582" s="44"/>
    </row>
    <row r="583" spans="4:5" ht="9.75">
      <c r="D583" s="44"/>
      <c r="E583" s="44"/>
    </row>
    <row r="584" spans="4:5" ht="9.75">
      <c r="D584" s="44"/>
      <c r="E584" s="44"/>
    </row>
    <row r="585" spans="4:5" ht="9.75">
      <c r="D585" s="44"/>
      <c r="E585" s="44"/>
    </row>
    <row r="586" spans="4:5" ht="9.75">
      <c r="D586" s="44"/>
      <c r="E586" s="44"/>
    </row>
    <row r="587" spans="4:5" ht="9.75">
      <c r="D587" s="44"/>
      <c r="E587" s="44"/>
    </row>
    <row r="588" spans="4:5" ht="9.75">
      <c r="D588" s="44"/>
      <c r="E588" s="44"/>
    </row>
    <row r="589" spans="4:5" ht="9.75">
      <c r="D589" s="44"/>
      <c r="E589" s="44"/>
    </row>
    <row r="590" spans="4:5" ht="9.75">
      <c r="D590" s="44"/>
      <c r="E590" s="44"/>
    </row>
    <row r="591" spans="4:5" ht="9.75">
      <c r="D591" s="44"/>
      <c r="E591" s="44"/>
    </row>
    <row r="592" spans="4:5" ht="9.75">
      <c r="D592" s="44"/>
      <c r="E592" s="44"/>
    </row>
    <row r="593" spans="4:5" ht="9.75">
      <c r="D593" s="44"/>
      <c r="E593" s="44"/>
    </row>
    <row r="594" spans="4:5" ht="9.75">
      <c r="D594" s="44"/>
      <c r="E594" s="44"/>
    </row>
    <row r="595" spans="4:5" ht="9.75">
      <c r="D595" s="44"/>
      <c r="E595" s="44"/>
    </row>
    <row r="596" spans="4:5" ht="9.75">
      <c r="D596" s="44"/>
      <c r="E596" s="44"/>
    </row>
    <row r="597" spans="4:5" ht="9.75">
      <c r="D597" s="44"/>
      <c r="E597" s="44"/>
    </row>
    <row r="598" spans="4:5" ht="9.75">
      <c r="D598" s="44"/>
      <c r="E598" s="44"/>
    </row>
    <row r="599" spans="4:5" ht="9.75">
      <c r="D599" s="44"/>
      <c r="E599" s="44"/>
    </row>
    <row r="600" spans="4:5" ht="9.75">
      <c r="D600" s="44"/>
      <c r="E600" s="44"/>
    </row>
    <row r="601" spans="4:5" ht="9.75">
      <c r="D601" s="44"/>
      <c r="E601" s="44"/>
    </row>
    <row r="602" spans="4:5" ht="9.75">
      <c r="D602" s="44"/>
      <c r="E602" s="44"/>
    </row>
    <row r="603" spans="4:5" ht="9.75">
      <c r="D603" s="44"/>
      <c r="E603" s="44"/>
    </row>
    <row r="604" spans="4:5" ht="9.75">
      <c r="D604" s="44"/>
      <c r="E604" s="44"/>
    </row>
    <row r="605" spans="4:5" ht="9.75">
      <c r="D605" s="44"/>
      <c r="E605" s="44"/>
    </row>
    <row r="606" spans="4:5" ht="9.75">
      <c r="D606" s="44"/>
      <c r="E606" s="44"/>
    </row>
    <row r="607" spans="4:5" ht="9.75">
      <c r="D607" s="44"/>
      <c r="E607" s="44"/>
    </row>
    <row r="608" spans="4:5" ht="9.75">
      <c r="D608" s="44"/>
      <c r="E608" s="44"/>
    </row>
    <row r="609" spans="4:5" ht="9.75">
      <c r="D609" s="44"/>
      <c r="E609" s="44"/>
    </row>
    <row r="610" spans="4:5" ht="9.75">
      <c r="D610" s="44"/>
      <c r="E610" s="44"/>
    </row>
    <row r="611" spans="4:5" ht="9.75">
      <c r="D611" s="44"/>
      <c r="E611" s="44"/>
    </row>
    <row r="612" spans="4:5" ht="9.75">
      <c r="D612" s="44"/>
      <c r="E612" s="44"/>
    </row>
    <row r="613" spans="4:5" ht="9.75">
      <c r="D613" s="44"/>
      <c r="E613" s="44"/>
    </row>
    <row r="614" spans="4:5" ht="9.75">
      <c r="D614" s="44"/>
      <c r="E614" s="44"/>
    </row>
    <row r="615" spans="4:5" ht="9.75">
      <c r="D615" s="44"/>
      <c r="E615" s="44"/>
    </row>
    <row r="616" spans="4:5" ht="9.75">
      <c r="D616" s="44"/>
      <c r="E616" s="44"/>
    </row>
    <row r="617" spans="4:5" ht="9.75">
      <c r="D617" s="44"/>
      <c r="E617" s="44"/>
    </row>
    <row r="618" spans="4:5" ht="9.75">
      <c r="D618" s="44"/>
      <c r="E618" s="44"/>
    </row>
    <row r="619" spans="4:5" ht="9.75">
      <c r="D619" s="44"/>
      <c r="E619" s="44"/>
    </row>
    <row r="620" spans="4:5" ht="9.75">
      <c r="D620" s="44"/>
      <c r="E620" s="44"/>
    </row>
    <row r="621" spans="4:5" ht="9.75">
      <c r="D621" s="44"/>
      <c r="E621" s="44"/>
    </row>
    <row r="622" spans="4:5" ht="9.75">
      <c r="D622" s="44"/>
      <c r="E622" s="44"/>
    </row>
    <row r="623" spans="4:5" ht="9.75">
      <c r="D623" s="44"/>
      <c r="E623" s="44"/>
    </row>
    <row r="624" spans="4:5" ht="9.75">
      <c r="D624" s="44"/>
      <c r="E624" s="44"/>
    </row>
    <row r="625" spans="4:5" ht="9.75">
      <c r="D625" s="44"/>
      <c r="E625" s="44"/>
    </row>
    <row r="626" spans="4:5" ht="9.75">
      <c r="D626" s="44"/>
      <c r="E626" s="44"/>
    </row>
    <row r="627" spans="4:5" ht="9.75">
      <c r="D627" s="44"/>
      <c r="E627" s="44"/>
    </row>
    <row r="628" spans="4:5" ht="9.75">
      <c r="D628" s="44"/>
      <c r="E628" s="44"/>
    </row>
    <row r="629" spans="4:5" ht="9.75">
      <c r="D629" s="44"/>
      <c r="E629" s="44"/>
    </row>
    <row r="630" spans="4:5" ht="9.75">
      <c r="D630" s="44"/>
      <c r="E630" s="44"/>
    </row>
    <row r="631" spans="4:5" ht="9.75">
      <c r="D631" s="44"/>
      <c r="E631" s="44"/>
    </row>
    <row r="632" spans="4:5" ht="9.75">
      <c r="D632" s="44"/>
      <c r="E632" s="44"/>
    </row>
    <row r="633" spans="4:5" ht="9.75">
      <c r="D633" s="44"/>
      <c r="E633" s="44"/>
    </row>
    <row r="634" spans="4:5" ht="9.75">
      <c r="D634" s="44"/>
      <c r="E634" s="44"/>
    </row>
    <row r="635" spans="4:5" ht="9.75">
      <c r="D635" s="44"/>
      <c r="E635" s="44"/>
    </row>
    <row r="636" spans="4:5" ht="9.75">
      <c r="D636" s="44"/>
      <c r="E636" s="44"/>
    </row>
    <row r="637" spans="4:5" ht="9.75">
      <c r="D637" s="44"/>
      <c r="E637" s="44"/>
    </row>
    <row r="638" spans="4:5" ht="9.75">
      <c r="D638" s="44"/>
      <c r="E638" s="44"/>
    </row>
    <row r="639" spans="4:5" ht="9.75">
      <c r="D639" s="44"/>
      <c r="E639" s="44"/>
    </row>
    <row r="640" spans="4:5" ht="9.75">
      <c r="D640" s="44"/>
      <c r="E640" s="44"/>
    </row>
    <row r="641" spans="4:5" ht="9.75">
      <c r="D641" s="44"/>
      <c r="E641" s="44"/>
    </row>
    <row r="642" spans="4:5" ht="9.75">
      <c r="D642" s="44"/>
      <c r="E642" s="44"/>
    </row>
    <row r="643" spans="4:5" ht="9.75">
      <c r="D643" s="44"/>
      <c r="E643" s="44"/>
    </row>
    <row r="644" spans="4:5" ht="9.75">
      <c r="D644" s="44"/>
      <c r="E644" s="44"/>
    </row>
    <row r="645" spans="4:5" ht="9.75">
      <c r="D645" s="44"/>
      <c r="E645" s="44"/>
    </row>
    <row r="646" spans="4:5" ht="9.75">
      <c r="D646" s="44"/>
      <c r="E646" s="44"/>
    </row>
    <row r="647" spans="4:5" ht="9.75">
      <c r="D647" s="44"/>
      <c r="E647" s="44"/>
    </row>
    <row r="648" spans="4:5" ht="9.75">
      <c r="D648" s="44"/>
      <c r="E648" s="44"/>
    </row>
    <row r="649" spans="4:5" ht="9.75">
      <c r="D649" s="44"/>
      <c r="E649" s="44"/>
    </row>
    <row r="650" spans="4:5" ht="9.75">
      <c r="D650" s="44"/>
      <c r="E650" s="44"/>
    </row>
    <row r="651" spans="4:5" ht="9.75">
      <c r="D651" s="44"/>
      <c r="E651" s="44"/>
    </row>
    <row r="652" spans="4:5" ht="9.75">
      <c r="D652" s="44"/>
      <c r="E652" s="44"/>
    </row>
    <row r="653" spans="4:5" ht="9.75">
      <c r="D653" s="44"/>
      <c r="E653" s="44"/>
    </row>
    <row r="654" spans="4:5" ht="9.75">
      <c r="D654" s="44"/>
      <c r="E654" s="44"/>
    </row>
    <row r="655" spans="4:5" ht="9.75">
      <c r="D655" s="44"/>
      <c r="E655" s="44"/>
    </row>
    <row r="656" spans="4:5" ht="9.75">
      <c r="D656" s="44"/>
      <c r="E656" s="44"/>
    </row>
    <row r="657" spans="4:5" ht="9.75">
      <c r="D657" s="44"/>
      <c r="E657" s="44"/>
    </row>
    <row r="658" spans="4:5" ht="9.75">
      <c r="D658" s="44"/>
      <c r="E658" s="44"/>
    </row>
    <row r="659" spans="4:5" ht="9.75">
      <c r="D659" s="44"/>
      <c r="E659" s="44"/>
    </row>
    <row r="660" spans="4:5" ht="9.75">
      <c r="D660" s="44"/>
      <c r="E660" s="44"/>
    </row>
    <row r="661" spans="4:5" ht="9.75">
      <c r="D661" s="44"/>
      <c r="E661" s="44"/>
    </row>
    <row r="662" spans="4:5" ht="9.75">
      <c r="D662" s="44"/>
      <c r="E662" s="44"/>
    </row>
    <row r="663" spans="4:5" ht="9.75">
      <c r="D663" s="44"/>
      <c r="E663" s="44"/>
    </row>
    <row r="664" spans="4:5" ht="9.75">
      <c r="D664" s="44"/>
      <c r="E664" s="44"/>
    </row>
    <row r="665" spans="4:5" ht="9.75">
      <c r="D665" s="44"/>
      <c r="E665" s="44"/>
    </row>
    <row r="666" spans="4:5" ht="9.75">
      <c r="D666" s="44"/>
      <c r="E666" s="44"/>
    </row>
    <row r="667" spans="4:5" ht="9.75">
      <c r="D667" s="44"/>
      <c r="E667" s="44"/>
    </row>
    <row r="668" spans="4:5" ht="9.75">
      <c r="D668" s="44"/>
      <c r="E668" s="44"/>
    </row>
    <row r="669" spans="4:5" ht="9.75">
      <c r="D669" s="44"/>
      <c r="E669" s="44"/>
    </row>
    <row r="670" spans="4:5" ht="9.75">
      <c r="D670" s="44"/>
      <c r="E670" s="44"/>
    </row>
    <row r="671" spans="4:5" ht="9.75">
      <c r="D671" s="44"/>
      <c r="E671" s="44"/>
    </row>
    <row r="672" spans="4:5" ht="9.75">
      <c r="D672" s="44"/>
      <c r="E672" s="44"/>
    </row>
    <row r="673" spans="4:5" ht="9.75">
      <c r="D673" s="44"/>
      <c r="E673" s="44"/>
    </row>
    <row r="674" spans="4:5" ht="9.75">
      <c r="D674" s="44"/>
      <c r="E674" s="44"/>
    </row>
  </sheetData>
  <sheetProtection password="9F76" sheet="1" objects="1" scenarios="1" formatCells="0" formatColumns="0" formatRows="0" insertColumns="0" insertRows="0"/>
  <mergeCells count="78">
    <mergeCell ref="C2:E2"/>
    <mergeCell ref="A73:B73"/>
    <mergeCell ref="D7:D8"/>
    <mergeCell ref="E7:E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1:E1"/>
    <mergeCell ref="A3:B3"/>
    <mergeCell ref="C3:E3"/>
    <mergeCell ref="C7:C8"/>
    <mergeCell ref="A7:B8"/>
    <mergeCell ref="A4:B4"/>
    <mergeCell ref="C4:E4"/>
    <mergeCell ref="A5:B5"/>
    <mergeCell ref="C5:E5"/>
    <mergeCell ref="A2:B2"/>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workbookViewId="0" topLeftCell="A1">
      <selection activeCell="A7" sqref="A7:B8"/>
    </sheetView>
  </sheetViews>
  <sheetFormatPr defaultColWidth="9.140625" defaultRowHeight="12.75"/>
  <cols>
    <col min="1" max="1" width="5.140625" style="37" customWidth="1"/>
    <col min="2" max="2" width="42.57421875" style="45" customWidth="1"/>
    <col min="3" max="3" width="4.7109375" style="43" customWidth="1"/>
    <col min="4" max="5" width="12.8515625" style="37" customWidth="1"/>
    <col min="6" max="6" width="1.421875" style="37" customWidth="1"/>
    <col min="7" max="7" width="12.8515625" style="37" customWidth="1"/>
    <col min="8" max="16384" width="9.140625" style="37" customWidth="1"/>
  </cols>
  <sheetData>
    <row r="1" spans="1:7" s="36" customFormat="1" ht="12" thickBot="1">
      <c r="A1" s="698" t="s">
        <v>891</v>
      </c>
      <c r="B1" s="698"/>
      <c r="C1" s="698"/>
      <c r="D1" s="698"/>
      <c r="E1" s="698"/>
      <c r="F1" s="698"/>
      <c r="G1" s="698"/>
    </row>
    <row r="2" spans="1:7" s="36" customFormat="1" ht="15.75">
      <c r="A2" s="685" t="s">
        <v>295</v>
      </c>
      <c r="B2" s="686"/>
      <c r="C2" s="695"/>
      <c r="D2" s="696"/>
      <c r="E2" s="696"/>
      <c r="F2" s="696"/>
      <c r="G2" s="697"/>
    </row>
    <row r="3" spans="1:7" ht="15.75">
      <c r="A3" s="685" t="s">
        <v>294</v>
      </c>
      <c r="B3" s="686"/>
      <c r="C3" s="695"/>
      <c r="D3" s="696"/>
      <c r="E3" s="696"/>
      <c r="F3" s="696"/>
      <c r="G3" s="697"/>
    </row>
    <row r="4" spans="1:7" ht="15.75">
      <c r="A4" s="685" t="s">
        <v>672</v>
      </c>
      <c r="B4" s="686"/>
      <c r="C4" s="620" t="str">
        <f>IF(ISBLANK(Polročná_správa!B12),"  ",Polročná_správa!B12)</f>
        <v>CHEMINVEST, a.s.</v>
      </c>
      <c r="D4" s="819"/>
      <c r="E4" s="819"/>
      <c r="F4" s="819"/>
      <c r="G4" s="820"/>
    </row>
    <row r="5" spans="1:32" ht="15.75">
      <c r="A5" s="685" t="s">
        <v>407</v>
      </c>
      <c r="B5" s="689"/>
      <c r="C5" s="620" t="str">
        <f>IF(ISBLANK(Polročná_správa!E6),"  ",Polročná_správa!E6)</f>
        <v>00677957</v>
      </c>
      <c r="D5" s="821"/>
      <c r="E5" s="821"/>
      <c r="F5" s="821"/>
      <c r="G5" s="822"/>
      <c r="H5" s="86"/>
      <c r="I5" s="86"/>
      <c r="J5" s="86"/>
      <c r="K5" s="86"/>
      <c r="L5" s="86"/>
      <c r="M5" s="86"/>
      <c r="N5" s="86"/>
      <c r="O5" s="86"/>
      <c r="P5" s="86"/>
      <c r="Q5" s="86"/>
      <c r="R5" s="86"/>
      <c r="S5" s="86"/>
      <c r="T5" s="86"/>
      <c r="U5" s="86"/>
      <c r="V5" s="86"/>
      <c r="W5" s="86"/>
      <c r="X5" s="86"/>
      <c r="Y5" s="86"/>
      <c r="Z5" s="86"/>
      <c r="AA5" s="86"/>
      <c r="AB5" s="86"/>
      <c r="AC5" s="86"/>
      <c r="AD5" s="86"/>
      <c r="AE5" s="86"/>
      <c r="AF5" s="86"/>
    </row>
    <row r="6" spans="1:7" ht="11.25" customHeight="1">
      <c r="A6" s="38"/>
      <c r="B6" s="39"/>
      <c r="C6" s="40"/>
      <c r="D6" s="38"/>
      <c r="E6" s="38"/>
      <c r="F6" s="38"/>
      <c r="G6" s="38"/>
    </row>
    <row r="7" spans="1:7" ht="9.75">
      <c r="A7" s="815" t="s">
        <v>635</v>
      </c>
      <c r="B7" s="816"/>
      <c r="C7" s="814" t="s">
        <v>808</v>
      </c>
      <c r="D7" s="825" t="s">
        <v>637</v>
      </c>
      <c r="E7" s="825" t="s">
        <v>809</v>
      </c>
      <c r="F7" s="101"/>
      <c r="G7" s="825" t="s">
        <v>293</v>
      </c>
    </row>
    <row r="8" spans="1:7" ht="35.25" customHeight="1">
      <c r="A8" s="817"/>
      <c r="B8" s="818"/>
      <c r="C8" s="814"/>
      <c r="D8" s="692"/>
      <c r="E8" s="692" t="s">
        <v>292</v>
      </c>
      <c r="F8" s="102"/>
      <c r="G8" s="692" t="s">
        <v>292</v>
      </c>
    </row>
    <row r="9" spans="1:7" ht="12.75">
      <c r="A9" s="823"/>
      <c r="B9" s="824"/>
      <c r="C9" s="115"/>
      <c r="D9" s="147"/>
      <c r="E9" s="147"/>
      <c r="F9" s="150"/>
      <c r="G9" s="147"/>
    </row>
    <row r="10" spans="1:7" ht="12.75">
      <c r="A10" s="823"/>
      <c r="B10" s="824"/>
      <c r="C10" s="115"/>
      <c r="D10" s="1"/>
      <c r="E10" s="1"/>
      <c r="F10" s="103"/>
      <c r="G10" s="1"/>
    </row>
    <row r="11" spans="1:7" ht="12.75">
      <c r="A11" s="823"/>
      <c r="B11" s="824"/>
      <c r="C11" s="115"/>
      <c r="D11" s="147"/>
      <c r="E11" s="147"/>
      <c r="F11" s="150"/>
      <c r="G11" s="147"/>
    </row>
    <row r="12" spans="1:7" ht="12.75">
      <c r="A12" s="823"/>
      <c r="B12" s="824"/>
      <c r="C12" s="115"/>
      <c r="D12" s="147"/>
      <c r="E12" s="147"/>
      <c r="F12" s="150"/>
      <c r="G12" s="147"/>
    </row>
    <row r="13" spans="1:7" ht="12.75">
      <c r="A13" s="823"/>
      <c r="B13" s="824"/>
      <c r="C13" s="115"/>
      <c r="D13" s="1"/>
      <c r="E13" s="1"/>
      <c r="F13" s="103"/>
      <c r="G13" s="1"/>
    </row>
    <row r="14" spans="1:7" ht="12.75">
      <c r="A14" s="823"/>
      <c r="B14" s="824"/>
      <c r="C14" s="115"/>
      <c r="D14" s="1"/>
      <c r="E14" s="1"/>
      <c r="F14" s="103"/>
      <c r="G14" s="1"/>
    </row>
    <row r="15" spans="1:7" ht="12.75">
      <c r="A15" s="823"/>
      <c r="B15" s="824"/>
      <c r="C15" s="115"/>
      <c r="D15" s="1"/>
      <c r="E15" s="1"/>
      <c r="F15" s="103"/>
      <c r="G15" s="1"/>
    </row>
    <row r="16" spans="1:7" ht="12.75">
      <c r="A16" s="823"/>
      <c r="B16" s="824"/>
      <c r="C16" s="115"/>
      <c r="D16" s="1"/>
      <c r="E16" s="1"/>
      <c r="F16" s="103"/>
      <c r="G16" s="1"/>
    </row>
    <row r="17" spans="1:7" ht="12.75">
      <c r="A17" s="823"/>
      <c r="B17" s="824"/>
      <c r="C17" s="115"/>
      <c r="D17" s="1"/>
      <c r="E17" s="1"/>
      <c r="F17" s="103"/>
      <c r="G17" s="1"/>
    </row>
    <row r="18" spans="1:7" ht="12.75">
      <c r="A18" s="823"/>
      <c r="B18" s="824"/>
      <c r="C18" s="115"/>
      <c r="D18" s="1"/>
      <c r="E18" s="1"/>
      <c r="F18" s="103"/>
      <c r="G18" s="1"/>
    </row>
    <row r="19" spans="1:7" ht="12.75">
      <c r="A19" s="823"/>
      <c r="B19" s="824"/>
      <c r="C19" s="115"/>
      <c r="D19" s="1"/>
      <c r="E19" s="1"/>
      <c r="F19" s="103"/>
      <c r="G19" s="1"/>
    </row>
    <row r="20" spans="1:7" ht="12.75">
      <c r="A20" s="823"/>
      <c r="B20" s="824"/>
      <c r="C20" s="115"/>
      <c r="D20" s="1"/>
      <c r="E20" s="1"/>
      <c r="F20" s="103"/>
      <c r="G20" s="1"/>
    </row>
    <row r="21" spans="1:7" ht="12.75">
      <c r="A21" s="823"/>
      <c r="B21" s="824"/>
      <c r="C21" s="115"/>
      <c r="D21" s="147"/>
      <c r="E21" s="147"/>
      <c r="F21" s="150"/>
      <c r="G21" s="147"/>
    </row>
    <row r="22" spans="1:7" ht="12.75">
      <c r="A22" s="823"/>
      <c r="B22" s="824"/>
      <c r="C22" s="115"/>
      <c r="D22" s="1"/>
      <c r="E22" s="1"/>
      <c r="F22" s="103"/>
      <c r="G22" s="1"/>
    </row>
    <row r="23" spans="1:7" ht="12.75">
      <c r="A23" s="823"/>
      <c r="B23" s="824"/>
      <c r="C23" s="115"/>
      <c r="D23" s="1"/>
      <c r="E23" s="1"/>
      <c r="F23" s="103"/>
      <c r="G23" s="1"/>
    </row>
    <row r="24" spans="1:7" ht="12.75">
      <c r="A24" s="823"/>
      <c r="B24" s="824"/>
      <c r="C24" s="115"/>
      <c r="D24" s="1"/>
      <c r="E24" s="1"/>
      <c r="F24" s="103"/>
      <c r="G24" s="1"/>
    </row>
    <row r="25" spans="1:7" ht="12.75">
      <c r="A25" s="823"/>
      <c r="B25" s="824"/>
      <c r="C25" s="115"/>
      <c r="D25" s="1"/>
      <c r="E25" s="1"/>
      <c r="F25" s="103"/>
      <c r="G25" s="1"/>
    </row>
    <row r="26" spans="1:7" ht="12.75">
      <c r="A26" s="823"/>
      <c r="B26" s="824"/>
      <c r="C26" s="115"/>
      <c r="D26" s="1"/>
      <c r="E26" s="1"/>
      <c r="F26" s="103"/>
      <c r="G26" s="1"/>
    </row>
    <row r="27" spans="1:7" ht="12.75">
      <c r="A27" s="823"/>
      <c r="B27" s="824"/>
      <c r="C27" s="115"/>
      <c r="D27" s="1"/>
      <c r="E27" s="1"/>
      <c r="F27" s="103"/>
      <c r="G27" s="1"/>
    </row>
    <row r="28" spans="1:7" ht="12.75">
      <c r="A28" s="823"/>
      <c r="B28" s="824"/>
      <c r="C28" s="115"/>
      <c r="D28" s="1"/>
      <c r="E28" s="1"/>
      <c r="F28" s="103"/>
      <c r="G28" s="1"/>
    </row>
    <row r="29" spans="1:7" ht="12.75">
      <c r="A29" s="823"/>
      <c r="B29" s="824"/>
      <c r="C29" s="115"/>
      <c r="D29" s="1"/>
      <c r="E29" s="1"/>
      <c r="F29" s="103"/>
      <c r="G29" s="1"/>
    </row>
    <row r="30" spans="1:7" ht="12.75">
      <c r="A30" s="823"/>
      <c r="B30" s="824"/>
      <c r="C30" s="115"/>
      <c r="D30" s="1"/>
      <c r="E30" s="1"/>
      <c r="F30" s="103"/>
      <c r="G30" s="1"/>
    </row>
    <row r="31" spans="1:7" ht="12.75">
      <c r="A31" s="823"/>
      <c r="B31" s="824"/>
      <c r="C31" s="115"/>
      <c r="D31" s="147"/>
      <c r="E31" s="147"/>
      <c r="F31" s="150"/>
      <c r="G31" s="147"/>
    </row>
    <row r="32" spans="1:7" ht="12.75">
      <c r="A32" s="823"/>
      <c r="B32" s="824"/>
      <c r="C32" s="115"/>
      <c r="D32" s="1"/>
      <c r="E32" s="1"/>
      <c r="F32" s="103"/>
      <c r="G32" s="1"/>
    </row>
    <row r="33" spans="1:7" ht="12.75">
      <c r="A33" s="823"/>
      <c r="B33" s="824"/>
      <c r="C33" s="115"/>
      <c r="D33" s="1"/>
      <c r="E33" s="1"/>
      <c r="F33" s="103"/>
      <c r="G33" s="1"/>
    </row>
    <row r="34" spans="1:7" ht="12.75">
      <c r="A34" s="823"/>
      <c r="B34" s="824"/>
      <c r="C34" s="115"/>
      <c r="D34" s="1"/>
      <c r="E34" s="1"/>
      <c r="F34" s="103"/>
      <c r="G34" s="1"/>
    </row>
    <row r="35" spans="1:7" ht="12.75">
      <c r="A35" s="823"/>
      <c r="B35" s="824"/>
      <c r="C35" s="115"/>
      <c r="D35" s="1"/>
      <c r="E35" s="1"/>
      <c r="F35" s="103"/>
      <c r="G35" s="1"/>
    </row>
    <row r="36" spans="1:7" ht="12.75">
      <c r="A36" s="823"/>
      <c r="B36" s="824"/>
      <c r="C36" s="115"/>
      <c r="D36" s="1"/>
      <c r="E36" s="1"/>
      <c r="F36" s="103"/>
      <c r="G36" s="1"/>
    </row>
    <row r="37" spans="1:7" ht="12.75">
      <c r="A37" s="823"/>
      <c r="B37" s="824"/>
      <c r="C37" s="115"/>
      <c r="D37" s="1"/>
      <c r="E37" s="1"/>
      <c r="F37" s="103"/>
      <c r="G37" s="1"/>
    </row>
    <row r="38" spans="1:7" ht="12.75">
      <c r="A38" s="823"/>
      <c r="B38" s="824"/>
      <c r="C38" s="115"/>
      <c r="D38" s="1"/>
      <c r="E38" s="1"/>
      <c r="F38" s="103"/>
      <c r="G38" s="1"/>
    </row>
    <row r="39" spans="1:7" ht="12.75">
      <c r="A39" s="823"/>
      <c r="B39" s="824"/>
      <c r="C39" s="115"/>
      <c r="D39" s="1"/>
      <c r="E39" s="1"/>
      <c r="F39" s="103"/>
      <c r="G39" s="1"/>
    </row>
    <row r="40" spans="1:7" ht="12.75">
      <c r="A40" s="823"/>
      <c r="B40" s="824"/>
      <c r="C40" s="115"/>
      <c r="D40" s="147"/>
      <c r="E40" s="147"/>
      <c r="F40" s="150"/>
      <c r="G40" s="147"/>
    </row>
    <row r="41" spans="1:7" ht="12.75">
      <c r="A41" s="823"/>
      <c r="B41" s="824"/>
      <c r="C41" s="115"/>
      <c r="D41" s="147"/>
      <c r="E41" s="147"/>
      <c r="F41" s="150"/>
      <c r="G41" s="147"/>
    </row>
    <row r="42" spans="1:7" ht="12.75">
      <c r="A42" s="823"/>
      <c r="B42" s="824"/>
      <c r="C42" s="115"/>
      <c r="D42" s="1"/>
      <c r="E42" s="1"/>
      <c r="F42" s="103"/>
      <c r="G42" s="1"/>
    </row>
    <row r="43" spans="1:7" ht="12.75">
      <c r="A43" s="823"/>
      <c r="B43" s="824"/>
      <c r="C43" s="115"/>
      <c r="D43" s="1"/>
      <c r="E43" s="1"/>
      <c r="F43" s="103"/>
      <c r="G43" s="1"/>
    </row>
    <row r="44" spans="1:7" ht="12.75">
      <c r="A44" s="823"/>
      <c r="B44" s="824"/>
      <c r="C44" s="115"/>
      <c r="D44" s="1"/>
      <c r="E44" s="1"/>
      <c r="F44" s="103"/>
      <c r="G44" s="1"/>
    </row>
    <row r="45" spans="1:7" ht="12.75">
      <c r="A45" s="823"/>
      <c r="B45" s="824"/>
      <c r="C45" s="115"/>
      <c r="D45" s="1"/>
      <c r="E45" s="1"/>
      <c r="F45" s="103"/>
      <c r="G45" s="1"/>
    </row>
    <row r="46" spans="1:7" ht="12.75">
      <c r="A46" s="823"/>
      <c r="B46" s="824"/>
      <c r="C46" s="115"/>
      <c r="D46" s="1"/>
      <c r="E46" s="1"/>
      <c r="F46" s="103"/>
      <c r="G46" s="1"/>
    </row>
    <row r="47" spans="1:7" ht="12.75">
      <c r="A47" s="823"/>
      <c r="B47" s="824"/>
      <c r="C47" s="115"/>
      <c r="D47" s="1"/>
      <c r="E47" s="1"/>
      <c r="F47" s="103"/>
      <c r="G47" s="1"/>
    </row>
    <row r="48" spans="1:7" ht="12.75">
      <c r="A48" s="823"/>
      <c r="B48" s="824"/>
      <c r="C48" s="115"/>
      <c r="D48" s="1"/>
      <c r="E48" s="1"/>
      <c r="F48" s="103"/>
      <c r="G48" s="1"/>
    </row>
    <row r="49" spans="1:7" ht="12.75">
      <c r="A49" s="823"/>
      <c r="B49" s="824"/>
      <c r="C49" s="115"/>
      <c r="D49" s="147"/>
      <c r="E49" s="147"/>
      <c r="F49" s="150"/>
      <c r="G49" s="147"/>
    </row>
    <row r="50" spans="1:7" ht="12.75">
      <c r="A50" s="823"/>
      <c r="B50" s="824"/>
      <c r="C50" s="115"/>
      <c r="D50" s="1"/>
      <c r="E50" s="1"/>
      <c r="F50" s="103"/>
      <c r="G50" s="1"/>
    </row>
    <row r="51" spans="1:7" ht="12.75">
      <c r="A51" s="823"/>
      <c r="B51" s="824"/>
      <c r="C51" s="115"/>
      <c r="D51" s="1"/>
      <c r="E51" s="1"/>
      <c r="F51" s="103"/>
      <c r="G51" s="1"/>
    </row>
    <row r="52" spans="1:7" ht="12.75">
      <c r="A52" s="823"/>
      <c r="B52" s="824"/>
      <c r="C52" s="115"/>
      <c r="D52" s="1"/>
      <c r="E52" s="1"/>
      <c r="F52" s="103"/>
      <c r="G52" s="1"/>
    </row>
    <row r="53" spans="1:7" ht="12.75">
      <c r="A53" s="823"/>
      <c r="B53" s="824"/>
      <c r="C53" s="115"/>
      <c r="D53" s="1"/>
      <c r="E53" s="1"/>
      <c r="F53" s="103"/>
      <c r="G53" s="1"/>
    </row>
    <row r="54" spans="1:7" ht="12.75">
      <c r="A54" s="823"/>
      <c r="B54" s="824"/>
      <c r="C54" s="115"/>
      <c r="D54" s="1"/>
      <c r="E54" s="1"/>
      <c r="F54" s="103"/>
      <c r="G54" s="1"/>
    </row>
    <row r="55" spans="1:7" ht="12.75">
      <c r="A55" s="823"/>
      <c r="B55" s="824"/>
      <c r="C55" s="115"/>
      <c r="D55" s="1"/>
      <c r="E55" s="1"/>
      <c r="F55" s="103"/>
      <c r="G55" s="1"/>
    </row>
    <row r="56" spans="1:7" ht="12.75">
      <c r="A56" s="823"/>
      <c r="B56" s="824"/>
      <c r="C56" s="115"/>
      <c r="D56" s="147"/>
      <c r="E56" s="147"/>
      <c r="F56" s="150"/>
      <c r="G56" s="147"/>
    </row>
    <row r="57" spans="1:7" ht="12.75">
      <c r="A57" s="823"/>
      <c r="B57" s="824"/>
      <c r="C57" s="115"/>
      <c r="D57" s="1"/>
      <c r="E57" s="1"/>
      <c r="F57" s="103"/>
      <c r="G57" s="1"/>
    </row>
    <row r="58" spans="1:7" ht="12.75">
      <c r="A58" s="823"/>
      <c r="B58" s="824"/>
      <c r="C58" s="115"/>
      <c r="D58" s="1"/>
      <c r="E58" s="1"/>
      <c r="F58" s="103"/>
      <c r="G58" s="1"/>
    </row>
    <row r="59" spans="1:7" ht="12.75">
      <c r="A59" s="823"/>
      <c r="B59" s="824"/>
      <c r="C59" s="115"/>
      <c r="D59" s="1"/>
      <c r="E59" s="1"/>
      <c r="F59" s="103"/>
      <c r="G59" s="1"/>
    </row>
    <row r="60" spans="1:7" ht="12.75">
      <c r="A60" s="823"/>
      <c r="B60" s="824"/>
      <c r="C60" s="115"/>
      <c r="D60" s="1"/>
      <c r="E60" s="1"/>
      <c r="F60" s="103"/>
      <c r="G60" s="1"/>
    </row>
    <row r="61" spans="1:7" ht="12.75">
      <c r="A61" s="823"/>
      <c r="B61" s="824"/>
      <c r="C61" s="115"/>
      <c r="D61" s="1"/>
      <c r="E61" s="1"/>
      <c r="F61" s="103"/>
      <c r="G61" s="1"/>
    </row>
    <row r="62" spans="1:7" ht="12.75">
      <c r="A62" s="823"/>
      <c r="B62" s="824"/>
      <c r="C62" s="115"/>
      <c r="D62" s="1"/>
      <c r="E62" s="1"/>
      <c r="F62" s="103"/>
      <c r="G62" s="1"/>
    </row>
    <row r="63" spans="1:7" ht="12.75">
      <c r="A63" s="823"/>
      <c r="B63" s="824"/>
      <c r="C63" s="115"/>
      <c r="D63" s="1"/>
      <c r="E63" s="1"/>
      <c r="F63" s="103"/>
      <c r="G63" s="1"/>
    </row>
    <row r="64" spans="1:7" ht="12.75">
      <c r="A64" s="823"/>
      <c r="B64" s="824"/>
      <c r="C64" s="115"/>
      <c r="D64" s="147"/>
      <c r="E64" s="147"/>
      <c r="F64" s="150"/>
      <c r="G64" s="147"/>
    </row>
    <row r="65" spans="1:7" ht="12.75">
      <c r="A65" s="823"/>
      <c r="B65" s="824"/>
      <c r="C65" s="115"/>
      <c r="D65" s="1"/>
      <c r="E65" s="1"/>
      <c r="F65" s="103"/>
      <c r="G65" s="1"/>
    </row>
    <row r="66" spans="1:7" ht="12.75">
      <c r="A66" s="823"/>
      <c r="B66" s="824"/>
      <c r="C66" s="115"/>
      <c r="D66" s="1"/>
      <c r="E66" s="1"/>
      <c r="F66" s="103"/>
      <c r="G66" s="1"/>
    </row>
    <row r="67" spans="1:7" ht="12.75">
      <c r="A67" s="823"/>
      <c r="B67" s="824"/>
      <c r="C67" s="115"/>
      <c r="D67" s="1"/>
      <c r="E67" s="1"/>
      <c r="F67" s="103"/>
      <c r="G67" s="1"/>
    </row>
    <row r="68" spans="1:7" ht="12.75">
      <c r="A68" s="823"/>
      <c r="B68" s="824"/>
      <c r="C68" s="115"/>
      <c r="D68" s="1"/>
      <c r="E68" s="1"/>
      <c r="F68" s="103"/>
      <c r="G68" s="1"/>
    </row>
    <row r="69" spans="1:7" ht="12.75">
      <c r="A69" s="823"/>
      <c r="B69" s="824"/>
      <c r="C69" s="115"/>
      <c r="D69" s="1"/>
      <c r="E69" s="1"/>
      <c r="F69" s="103"/>
      <c r="G69" s="1"/>
    </row>
    <row r="70" spans="1:7" ht="12.75">
      <c r="A70" s="823"/>
      <c r="B70" s="824"/>
      <c r="C70" s="115"/>
      <c r="D70" s="147"/>
      <c r="E70" s="147"/>
      <c r="F70" s="150"/>
      <c r="G70" s="147"/>
    </row>
    <row r="71" spans="1:7" ht="12.75">
      <c r="A71" s="823"/>
      <c r="B71" s="824"/>
      <c r="C71" s="115"/>
      <c r="D71" s="1"/>
      <c r="E71" s="1"/>
      <c r="F71" s="103"/>
      <c r="G71" s="1"/>
    </row>
    <row r="72" spans="1:7" ht="12.75">
      <c r="A72" s="823"/>
      <c r="B72" s="824"/>
      <c r="C72" s="115"/>
      <c r="D72" s="1"/>
      <c r="E72" s="1"/>
      <c r="F72" s="103"/>
      <c r="G72" s="1"/>
    </row>
    <row r="73" spans="1:7" ht="12.75">
      <c r="A73" s="823"/>
      <c r="B73" s="824"/>
      <c r="C73" s="115"/>
      <c r="D73" s="147"/>
      <c r="E73" s="147"/>
      <c r="F73" s="150"/>
      <c r="G73" s="147"/>
    </row>
    <row r="74" spans="1:7" ht="9.75">
      <c r="A74" s="149"/>
      <c r="B74" s="151"/>
      <c r="C74" s="152"/>
      <c r="D74" s="153"/>
      <c r="E74" s="153"/>
      <c r="F74" s="153"/>
      <c r="G74" s="153"/>
    </row>
    <row r="75" spans="1:7" ht="9.75">
      <c r="A75" s="149"/>
      <c r="B75" s="154"/>
      <c r="C75" s="152"/>
      <c r="D75" s="153"/>
      <c r="E75" s="153"/>
      <c r="F75" s="153"/>
      <c r="G75" s="153"/>
    </row>
    <row r="76" spans="1:7" ht="9.75">
      <c r="A76" s="149"/>
      <c r="B76" s="154"/>
      <c r="C76" s="152"/>
      <c r="D76" s="153"/>
      <c r="E76" s="153"/>
      <c r="F76" s="153"/>
      <c r="G76" s="153"/>
    </row>
    <row r="77" spans="1:7" ht="9.75">
      <c r="A77" s="149"/>
      <c r="B77" s="154"/>
      <c r="C77" s="152"/>
      <c r="D77" s="153"/>
      <c r="E77" s="153"/>
      <c r="F77" s="153"/>
      <c r="G77" s="153"/>
    </row>
    <row r="78" spans="1:7" ht="9.75">
      <c r="A78" s="149"/>
      <c r="B78" s="154"/>
      <c r="C78" s="152"/>
      <c r="D78" s="153"/>
      <c r="E78" s="153"/>
      <c r="F78" s="153"/>
      <c r="G78" s="153"/>
    </row>
    <row r="79" spans="1:7" ht="9.75">
      <c r="A79" s="149"/>
      <c r="B79" s="154"/>
      <c r="C79" s="152"/>
      <c r="D79" s="153"/>
      <c r="E79" s="153"/>
      <c r="F79" s="153"/>
      <c r="G79" s="153"/>
    </row>
    <row r="80" spans="1:7" ht="9.75">
      <c r="A80" s="149"/>
      <c r="B80" s="154"/>
      <c r="C80" s="152"/>
      <c r="D80" s="153"/>
      <c r="E80" s="153"/>
      <c r="F80" s="153"/>
      <c r="G80" s="153"/>
    </row>
    <row r="81" spans="1:7" ht="9.75">
      <c r="A81" s="149"/>
      <c r="B81" s="154"/>
      <c r="C81" s="152"/>
      <c r="D81" s="153"/>
      <c r="E81" s="153"/>
      <c r="F81" s="153"/>
      <c r="G81" s="153"/>
    </row>
    <row r="82" spans="1:7" ht="9.75">
      <c r="A82" s="149"/>
      <c r="B82" s="154"/>
      <c r="C82" s="152"/>
      <c r="D82" s="153"/>
      <c r="E82" s="153"/>
      <c r="F82" s="153"/>
      <c r="G82" s="153"/>
    </row>
    <row r="83" spans="1:7" ht="9.75">
      <c r="A83" s="149"/>
      <c r="B83" s="154"/>
      <c r="C83" s="152"/>
      <c r="D83" s="153"/>
      <c r="E83" s="153"/>
      <c r="F83" s="153"/>
      <c r="G83" s="153"/>
    </row>
    <row r="84" spans="4:7" ht="9.75">
      <c r="D84" s="44"/>
      <c r="E84" s="44"/>
      <c r="F84" s="44"/>
      <c r="G84" s="44"/>
    </row>
    <row r="85" spans="4:7" ht="9.75">
      <c r="D85" s="44"/>
      <c r="E85" s="44"/>
      <c r="F85" s="44"/>
      <c r="G85" s="44"/>
    </row>
    <row r="86" spans="4:7" ht="9.75">
      <c r="D86" s="44"/>
      <c r="E86" s="44"/>
      <c r="F86" s="44"/>
      <c r="G86" s="44"/>
    </row>
    <row r="87" spans="4:7" ht="9.75">
      <c r="D87" s="44"/>
      <c r="E87" s="44"/>
      <c r="F87" s="44"/>
      <c r="G87" s="44"/>
    </row>
    <row r="88" spans="4:7" ht="9.75">
      <c r="D88" s="44"/>
      <c r="E88" s="44"/>
      <c r="F88" s="44"/>
      <c r="G88" s="44"/>
    </row>
    <row r="89" spans="4:7" ht="9.75">
      <c r="D89" s="44"/>
      <c r="E89" s="44"/>
      <c r="F89" s="44"/>
      <c r="G89" s="44"/>
    </row>
    <row r="90" spans="4:7" ht="9.75">
      <c r="D90" s="44"/>
      <c r="E90" s="44"/>
      <c r="F90" s="44"/>
      <c r="G90" s="44"/>
    </row>
    <row r="91" spans="4:7" ht="9.75">
      <c r="D91" s="44"/>
      <c r="E91" s="44"/>
      <c r="F91" s="44"/>
      <c r="G91" s="44"/>
    </row>
    <row r="92" spans="4:7" ht="9.75">
      <c r="D92" s="44"/>
      <c r="E92" s="44"/>
      <c r="F92" s="44"/>
      <c r="G92" s="44"/>
    </row>
    <row r="93" spans="4:7" ht="9.75">
      <c r="D93" s="44"/>
      <c r="E93" s="44"/>
      <c r="F93" s="44"/>
      <c r="G93" s="44"/>
    </row>
    <row r="94" spans="4:7" ht="9.75">
      <c r="D94" s="44"/>
      <c r="E94" s="44"/>
      <c r="F94" s="44"/>
      <c r="G94" s="44"/>
    </row>
    <row r="95" spans="4:7" ht="9.75">
      <c r="D95" s="44"/>
      <c r="E95" s="44"/>
      <c r="F95" s="44"/>
      <c r="G95" s="44"/>
    </row>
    <row r="96" spans="4:7" ht="9.75">
      <c r="D96" s="44"/>
      <c r="E96" s="44"/>
      <c r="F96" s="44"/>
      <c r="G96" s="44"/>
    </row>
    <row r="97" spans="4:7" ht="9.75">
      <c r="D97" s="44"/>
      <c r="E97" s="44"/>
      <c r="F97" s="44"/>
      <c r="G97" s="44"/>
    </row>
    <row r="98" spans="4:7" ht="9.75">
      <c r="D98" s="44"/>
      <c r="E98" s="44"/>
      <c r="F98" s="44"/>
      <c r="G98" s="44"/>
    </row>
    <row r="99" spans="4:7" ht="9.75">
      <c r="D99" s="44"/>
      <c r="E99" s="44"/>
      <c r="F99" s="44"/>
      <c r="G99" s="44"/>
    </row>
    <row r="100" spans="4:7" ht="9.75">
      <c r="D100" s="44"/>
      <c r="E100" s="44"/>
      <c r="F100" s="44"/>
      <c r="G100" s="44"/>
    </row>
    <row r="101" spans="4:7" ht="9.75">
      <c r="D101" s="44"/>
      <c r="E101" s="44"/>
      <c r="F101" s="44"/>
      <c r="G101" s="44"/>
    </row>
    <row r="102" spans="4:7" ht="9.75">
      <c r="D102" s="44"/>
      <c r="E102" s="44"/>
      <c r="F102" s="44"/>
      <c r="G102" s="44"/>
    </row>
    <row r="103" spans="4:7" ht="9.75">
      <c r="D103" s="44"/>
      <c r="E103" s="44"/>
      <c r="F103" s="44"/>
      <c r="G103" s="44"/>
    </row>
    <row r="104" spans="4:7" ht="9.75">
      <c r="D104" s="44"/>
      <c r="E104" s="44"/>
      <c r="F104" s="44"/>
      <c r="G104" s="44"/>
    </row>
    <row r="105" spans="4:7" ht="9.75">
      <c r="D105" s="44"/>
      <c r="E105" s="44"/>
      <c r="F105" s="44"/>
      <c r="G105" s="44"/>
    </row>
    <row r="106" spans="4:7" ht="9.75">
      <c r="D106" s="44"/>
      <c r="E106" s="44"/>
      <c r="F106" s="44"/>
      <c r="G106" s="44"/>
    </row>
    <row r="107" spans="4:7" ht="9.75">
      <c r="D107" s="44"/>
      <c r="E107" s="44"/>
      <c r="F107" s="44"/>
      <c r="G107" s="44"/>
    </row>
    <row r="108" spans="4:7" ht="9.75">
      <c r="D108" s="44"/>
      <c r="E108" s="44"/>
      <c r="F108" s="44"/>
      <c r="G108" s="44"/>
    </row>
    <row r="109" spans="4:7" ht="9.75">
      <c r="D109" s="44"/>
      <c r="E109" s="44"/>
      <c r="F109" s="44"/>
      <c r="G109" s="44"/>
    </row>
    <row r="110" spans="4:7" ht="9.75">
      <c r="D110" s="44"/>
      <c r="E110" s="44"/>
      <c r="F110" s="44"/>
      <c r="G110" s="44"/>
    </row>
    <row r="111" spans="4:7" ht="9.75">
      <c r="D111" s="44"/>
      <c r="E111" s="44"/>
      <c r="F111" s="44"/>
      <c r="G111" s="44"/>
    </row>
    <row r="112" spans="4:7" ht="9.75">
      <c r="D112" s="44"/>
      <c r="E112" s="44"/>
      <c r="F112" s="44"/>
      <c r="G112" s="44"/>
    </row>
    <row r="113" spans="4:7" ht="9.75">
      <c r="D113" s="44"/>
      <c r="E113" s="44"/>
      <c r="F113" s="44"/>
      <c r="G113" s="44"/>
    </row>
    <row r="114" spans="4:7" ht="9.75">
      <c r="D114" s="44"/>
      <c r="E114" s="44"/>
      <c r="F114" s="44"/>
      <c r="G114" s="44"/>
    </row>
    <row r="115" spans="4:7" ht="9.75">
      <c r="D115" s="44"/>
      <c r="E115" s="44"/>
      <c r="F115" s="44"/>
      <c r="G115" s="44"/>
    </row>
    <row r="116" spans="4:7" ht="9.75">
      <c r="D116" s="44"/>
      <c r="E116" s="44"/>
      <c r="F116" s="44"/>
      <c r="G116" s="44"/>
    </row>
    <row r="117" spans="4:7" ht="9.75">
      <c r="D117" s="44"/>
      <c r="E117" s="44"/>
      <c r="F117" s="44"/>
      <c r="G117" s="44"/>
    </row>
    <row r="118" spans="4:7" ht="9.75">
      <c r="D118" s="44"/>
      <c r="E118" s="44"/>
      <c r="F118" s="44"/>
      <c r="G118" s="44"/>
    </row>
    <row r="119" spans="4:7" ht="9.75">
      <c r="D119" s="44"/>
      <c r="E119" s="44"/>
      <c r="F119" s="44"/>
      <c r="G119" s="44"/>
    </row>
    <row r="120" spans="4:7" ht="9.75">
      <c r="D120" s="44"/>
      <c r="E120" s="44"/>
      <c r="F120" s="44"/>
      <c r="G120" s="44"/>
    </row>
    <row r="121" spans="4:7" ht="9.75">
      <c r="D121" s="44"/>
      <c r="E121" s="44"/>
      <c r="F121" s="44"/>
      <c r="G121" s="44"/>
    </row>
    <row r="122" spans="4:7" ht="9.75">
      <c r="D122" s="44"/>
      <c r="E122" s="44"/>
      <c r="F122" s="44"/>
      <c r="G122" s="44"/>
    </row>
    <row r="123" spans="4:7" ht="9.75">
      <c r="D123" s="44"/>
      <c r="E123" s="44"/>
      <c r="F123" s="44"/>
      <c r="G123" s="44"/>
    </row>
    <row r="124" spans="4:7" ht="9.75">
      <c r="D124" s="44"/>
      <c r="E124" s="44"/>
      <c r="F124" s="44"/>
      <c r="G124" s="44"/>
    </row>
    <row r="125" spans="4:7" ht="9.75">
      <c r="D125" s="44"/>
      <c r="E125" s="44"/>
      <c r="F125" s="44"/>
      <c r="G125" s="44"/>
    </row>
    <row r="126" spans="4:7" ht="9.75">
      <c r="D126" s="44"/>
      <c r="E126" s="44"/>
      <c r="F126" s="44"/>
      <c r="G126" s="44"/>
    </row>
    <row r="127" spans="4:7" ht="9.75">
      <c r="D127" s="44"/>
      <c r="E127" s="44"/>
      <c r="F127" s="44"/>
      <c r="G127" s="44"/>
    </row>
    <row r="128" spans="4:7" ht="9.75">
      <c r="D128" s="44"/>
      <c r="E128" s="44"/>
      <c r="F128" s="44"/>
      <c r="G128" s="44"/>
    </row>
    <row r="129" spans="4:7" ht="9.75">
      <c r="D129" s="44"/>
      <c r="E129" s="44"/>
      <c r="F129" s="44"/>
      <c r="G129" s="44"/>
    </row>
    <row r="130" spans="4:7" ht="9.75">
      <c r="D130" s="44"/>
      <c r="E130" s="44"/>
      <c r="F130" s="44"/>
      <c r="G130" s="44"/>
    </row>
    <row r="131" spans="4:7" ht="9.75">
      <c r="D131" s="44"/>
      <c r="E131" s="44"/>
      <c r="F131" s="44"/>
      <c r="G131" s="44"/>
    </row>
    <row r="132" spans="4:7" ht="9.75">
      <c r="D132" s="44"/>
      <c r="E132" s="44"/>
      <c r="F132" s="44"/>
      <c r="G132" s="44"/>
    </row>
    <row r="133" spans="4:7" ht="9.75">
      <c r="D133" s="44"/>
      <c r="E133" s="44"/>
      <c r="F133" s="44"/>
      <c r="G133" s="44"/>
    </row>
    <row r="134" spans="4:7" ht="9.75">
      <c r="D134" s="44"/>
      <c r="E134" s="44"/>
      <c r="F134" s="44"/>
      <c r="G134" s="44"/>
    </row>
    <row r="135" spans="4:7" ht="9.75">
      <c r="D135" s="44"/>
      <c r="E135" s="44"/>
      <c r="F135" s="44"/>
      <c r="G135" s="44"/>
    </row>
    <row r="136" spans="4:7" ht="9.75">
      <c r="D136" s="44"/>
      <c r="E136" s="44"/>
      <c r="F136" s="44"/>
      <c r="G136" s="44"/>
    </row>
    <row r="137" spans="4:7" ht="9.75">
      <c r="D137" s="44"/>
      <c r="E137" s="44"/>
      <c r="F137" s="44"/>
      <c r="G137" s="44"/>
    </row>
    <row r="138" spans="4:7" ht="9.75">
      <c r="D138" s="44"/>
      <c r="E138" s="44"/>
      <c r="F138" s="44"/>
      <c r="G138" s="44"/>
    </row>
    <row r="139" spans="4:7" ht="9.75">
      <c r="D139" s="44"/>
      <c r="E139" s="44"/>
      <c r="F139" s="44"/>
      <c r="G139" s="44"/>
    </row>
    <row r="140" spans="4:7" ht="9.75">
      <c r="D140" s="44"/>
      <c r="E140" s="44"/>
      <c r="F140" s="44"/>
      <c r="G140" s="44"/>
    </row>
    <row r="141" spans="4:7" ht="9.75">
      <c r="D141" s="44"/>
      <c r="E141" s="44"/>
      <c r="F141" s="44"/>
      <c r="G141" s="44"/>
    </row>
    <row r="142" spans="4:7" ht="9.75">
      <c r="D142" s="44"/>
      <c r="E142" s="44"/>
      <c r="F142" s="44"/>
      <c r="G142" s="44"/>
    </row>
    <row r="143" spans="4:7" ht="9.75">
      <c r="D143" s="44"/>
      <c r="E143" s="44"/>
      <c r="F143" s="44"/>
      <c r="G143" s="44"/>
    </row>
    <row r="144" spans="4:7" ht="9.75">
      <c r="D144" s="44"/>
      <c r="E144" s="44"/>
      <c r="F144" s="44"/>
      <c r="G144" s="44"/>
    </row>
    <row r="145" spans="4:7" ht="9.75">
      <c r="D145" s="44"/>
      <c r="E145" s="44"/>
      <c r="F145" s="44"/>
      <c r="G145" s="44"/>
    </row>
    <row r="146" spans="4:7" ht="9.75">
      <c r="D146" s="44"/>
      <c r="E146" s="44"/>
      <c r="F146" s="44"/>
      <c r="G146" s="44"/>
    </row>
    <row r="147" spans="4:7" ht="9.75">
      <c r="D147" s="44"/>
      <c r="E147" s="44"/>
      <c r="F147" s="44"/>
      <c r="G147" s="44"/>
    </row>
    <row r="148" spans="4:7" ht="9.75">
      <c r="D148" s="44"/>
      <c r="E148" s="44"/>
      <c r="F148" s="44"/>
      <c r="G148" s="44"/>
    </row>
    <row r="149" spans="4:7" ht="9.75">
      <c r="D149" s="44"/>
      <c r="E149" s="44"/>
      <c r="F149" s="44"/>
      <c r="G149" s="44"/>
    </row>
    <row r="150" spans="4:7" ht="9.75">
      <c r="D150" s="44"/>
      <c r="E150" s="44"/>
      <c r="F150" s="44"/>
      <c r="G150" s="44"/>
    </row>
    <row r="151" spans="4:7" ht="9.75">
      <c r="D151" s="44"/>
      <c r="E151" s="44"/>
      <c r="F151" s="44"/>
      <c r="G151" s="44"/>
    </row>
    <row r="152" spans="4:7" ht="9.75">
      <c r="D152" s="44"/>
      <c r="E152" s="44"/>
      <c r="F152" s="44"/>
      <c r="G152" s="44"/>
    </row>
    <row r="153" spans="4:7" ht="9.75">
      <c r="D153" s="44"/>
      <c r="E153" s="44"/>
      <c r="F153" s="44"/>
      <c r="G153" s="44"/>
    </row>
    <row r="154" spans="4:7" ht="9.75">
      <c r="D154" s="44"/>
      <c r="E154" s="44"/>
      <c r="F154" s="44"/>
      <c r="G154" s="44"/>
    </row>
    <row r="155" spans="4:7" ht="9.75">
      <c r="D155" s="44"/>
      <c r="E155" s="44"/>
      <c r="F155" s="44"/>
      <c r="G155" s="44"/>
    </row>
    <row r="156" spans="4:7" ht="9.75">
      <c r="D156" s="44"/>
      <c r="E156" s="44"/>
      <c r="F156" s="44"/>
      <c r="G156" s="44"/>
    </row>
    <row r="157" spans="4:7" ht="9.75">
      <c r="D157" s="44"/>
      <c r="E157" s="44"/>
      <c r="F157" s="44"/>
      <c r="G157" s="44"/>
    </row>
    <row r="158" spans="4:7" ht="9.75">
      <c r="D158" s="44"/>
      <c r="E158" s="44"/>
      <c r="F158" s="44"/>
      <c r="G158" s="44"/>
    </row>
    <row r="159" spans="4:7" ht="9.75">
      <c r="D159" s="44"/>
      <c r="E159" s="44"/>
      <c r="F159" s="44"/>
      <c r="G159" s="44"/>
    </row>
    <row r="160" spans="4:7" ht="9.75">
      <c r="D160" s="44"/>
      <c r="E160" s="44"/>
      <c r="F160" s="44"/>
      <c r="G160" s="44"/>
    </row>
    <row r="161" spans="4:7" ht="9.75">
      <c r="D161" s="44"/>
      <c r="E161" s="44"/>
      <c r="F161" s="44"/>
      <c r="G161" s="44"/>
    </row>
    <row r="162" spans="4:7" ht="9.75">
      <c r="D162" s="44"/>
      <c r="E162" s="44"/>
      <c r="F162" s="44"/>
      <c r="G162" s="44"/>
    </row>
    <row r="163" spans="4:7" ht="9.75">
      <c r="D163" s="44"/>
      <c r="E163" s="44"/>
      <c r="F163" s="44"/>
      <c r="G163" s="44"/>
    </row>
    <row r="164" spans="4:7" ht="9.75">
      <c r="D164" s="44"/>
      <c r="E164" s="44"/>
      <c r="F164" s="44"/>
      <c r="G164" s="44"/>
    </row>
    <row r="165" spans="4:7" ht="9.75">
      <c r="D165" s="44"/>
      <c r="E165" s="44"/>
      <c r="F165" s="44"/>
      <c r="G165" s="44"/>
    </row>
    <row r="166" spans="4:7" ht="9.75">
      <c r="D166" s="44"/>
      <c r="E166" s="44"/>
      <c r="F166" s="44"/>
      <c r="G166" s="44"/>
    </row>
    <row r="167" spans="4:7" ht="9.75">
      <c r="D167" s="44"/>
      <c r="E167" s="44"/>
      <c r="F167" s="44"/>
      <c r="G167" s="44"/>
    </row>
    <row r="168" spans="4:7" ht="9.75">
      <c r="D168" s="44"/>
      <c r="E168" s="44"/>
      <c r="F168" s="44"/>
      <c r="G168" s="44"/>
    </row>
    <row r="169" spans="4:7" ht="9.75">
      <c r="D169" s="44"/>
      <c r="E169" s="44"/>
      <c r="F169" s="44"/>
      <c r="G169" s="44"/>
    </row>
    <row r="170" spans="4:7" ht="9.75">
      <c r="D170" s="44"/>
      <c r="E170" s="44"/>
      <c r="F170" s="44"/>
      <c r="G170" s="44"/>
    </row>
    <row r="171" spans="4:7" ht="9.75">
      <c r="D171" s="44"/>
      <c r="E171" s="44"/>
      <c r="F171" s="44"/>
      <c r="G171" s="44"/>
    </row>
    <row r="172" spans="4:7" ht="9.75">
      <c r="D172" s="44"/>
      <c r="E172" s="44"/>
      <c r="F172" s="44"/>
      <c r="G172" s="44"/>
    </row>
    <row r="173" spans="4:7" ht="9.75">
      <c r="D173" s="44"/>
      <c r="E173" s="44"/>
      <c r="F173" s="44"/>
      <c r="G173" s="44"/>
    </row>
    <row r="174" spans="4:7" ht="9.75">
      <c r="D174" s="44"/>
      <c r="E174" s="44"/>
      <c r="F174" s="44"/>
      <c r="G174" s="44"/>
    </row>
    <row r="175" spans="4:7" ht="9.75">
      <c r="D175" s="44"/>
      <c r="E175" s="44"/>
      <c r="F175" s="44"/>
      <c r="G175" s="44"/>
    </row>
    <row r="176" spans="4:7" ht="9.75">
      <c r="D176" s="44"/>
      <c r="E176" s="44"/>
      <c r="F176" s="44"/>
      <c r="G176" s="44"/>
    </row>
    <row r="177" spans="4:7" ht="9.75">
      <c r="D177" s="44"/>
      <c r="E177" s="44"/>
      <c r="F177" s="44"/>
      <c r="G177" s="44"/>
    </row>
    <row r="178" spans="4:7" ht="9.75">
      <c r="D178" s="44"/>
      <c r="E178" s="44"/>
      <c r="F178" s="44"/>
      <c r="G178" s="44"/>
    </row>
    <row r="179" spans="4:7" ht="9.75">
      <c r="D179" s="44"/>
      <c r="E179" s="44"/>
      <c r="F179" s="44"/>
      <c r="G179" s="44"/>
    </row>
    <row r="180" spans="4:7" ht="9.75">
      <c r="D180" s="44"/>
      <c r="E180" s="44"/>
      <c r="F180" s="44"/>
      <c r="G180" s="44"/>
    </row>
    <row r="181" spans="4:7" ht="9.75">
      <c r="D181" s="44"/>
      <c r="E181" s="44"/>
      <c r="F181" s="44"/>
      <c r="G181" s="44"/>
    </row>
    <row r="182" spans="4:7" ht="9.75">
      <c r="D182" s="44"/>
      <c r="E182" s="44"/>
      <c r="F182" s="44"/>
      <c r="G182" s="44"/>
    </row>
    <row r="183" spans="4:7" ht="9.75">
      <c r="D183" s="44"/>
      <c r="E183" s="44"/>
      <c r="F183" s="44"/>
      <c r="G183" s="44"/>
    </row>
    <row r="184" spans="4:7" ht="9.75">
      <c r="D184" s="44"/>
      <c r="E184" s="44"/>
      <c r="F184" s="44"/>
      <c r="G184" s="44"/>
    </row>
    <row r="185" spans="4:7" ht="9.75">
      <c r="D185" s="44"/>
      <c r="E185" s="44"/>
      <c r="F185" s="44"/>
      <c r="G185" s="44"/>
    </row>
    <row r="186" spans="4:7" ht="9.75">
      <c r="D186" s="44"/>
      <c r="E186" s="44"/>
      <c r="F186" s="44"/>
      <c r="G186" s="44"/>
    </row>
    <row r="187" spans="4:7" ht="9.75">
      <c r="D187" s="44"/>
      <c r="E187" s="44"/>
      <c r="F187" s="44"/>
      <c r="G187" s="44"/>
    </row>
    <row r="188" spans="4:7" ht="9.75">
      <c r="D188" s="44"/>
      <c r="E188" s="44"/>
      <c r="F188" s="44"/>
      <c r="G188" s="44"/>
    </row>
    <row r="189" spans="4:7" ht="9.75">
      <c r="D189" s="44"/>
      <c r="E189" s="44"/>
      <c r="F189" s="44"/>
      <c r="G189" s="44"/>
    </row>
    <row r="190" spans="4:7" ht="9.75">
      <c r="D190" s="44"/>
      <c r="E190" s="44"/>
      <c r="F190" s="44"/>
      <c r="G190" s="44"/>
    </row>
    <row r="191" spans="4:7" ht="9.75">
      <c r="D191" s="44"/>
      <c r="E191" s="44"/>
      <c r="F191" s="44"/>
      <c r="G191" s="44"/>
    </row>
    <row r="192" spans="4:7" ht="9.75">
      <c r="D192" s="44"/>
      <c r="E192" s="44"/>
      <c r="F192" s="44"/>
      <c r="G192" s="44"/>
    </row>
    <row r="193" spans="4:7" ht="9.75">
      <c r="D193" s="44"/>
      <c r="E193" s="44"/>
      <c r="F193" s="44"/>
      <c r="G193" s="44"/>
    </row>
    <row r="194" spans="4:7" ht="9.75">
      <c r="D194" s="44"/>
      <c r="E194" s="44"/>
      <c r="F194" s="44"/>
      <c r="G194" s="44"/>
    </row>
    <row r="195" spans="4:7" ht="9.75">
      <c r="D195" s="44"/>
      <c r="E195" s="44"/>
      <c r="F195" s="44"/>
      <c r="G195" s="44"/>
    </row>
    <row r="196" spans="4:7" ht="9.75">
      <c r="D196" s="44"/>
      <c r="E196" s="44"/>
      <c r="F196" s="44"/>
      <c r="G196" s="44"/>
    </row>
    <row r="197" spans="4:7" ht="9.75">
      <c r="D197" s="44"/>
      <c r="E197" s="44"/>
      <c r="F197" s="44"/>
      <c r="G197" s="44"/>
    </row>
    <row r="198" spans="4:7" ht="9.75">
      <c r="D198" s="44"/>
      <c r="E198" s="44"/>
      <c r="F198" s="44"/>
      <c r="G198" s="44"/>
    </row>
    <row r="199" spans="4:7" ht="9.75">
      <c r="D199" s="44"/>
      <c r="E199" s="44"/>
      <c r="F199" s="44"/>
      <c r="G199" s="44"/>
    </row>
    <row r="200" spans="4:7" ht="9.75">
      <c r="D200" s="44"/>
      <c r="E200" s="44"/>
      <c r="F200" s="44"/>
      <c r="G200" s="44"/>
    </row>
    <row r="201" spans="4:7" ht="9.75">
      <c r="D201" s="44"/>
      <c r="E201" s="44"/>
      <c r="F201" s="44"/>
      <c r="G201" s="44"/>
    </row>
    <row r="202" spans="4:7" ht="9.75">
      <c r="D202" s="44"/>
      <c r="E202" s="44"/>
      <c r="F202" s="44"/>
      <c r="G202" s="44"/>
    </row>
    <row r="203" spans="4:7" ht="9.75">
      <c r="D203" s="44"/>
      <c r="E203" s="44"/>
      <c r="F203" s="44"/>
      <c r="G203" s="44"/>
    </row>
    <row r="204" spans="4:7" ht="9.75">
      <c r="D204" s="44"/>
      <c r="E204" s="44"/>
      <c r="F204" s="44"/>
      <c r="G204" s="44"/>
    </row>
    <row r="205" spans="4:7" ht="9.75">
      <c r="D205" s="44"/>
      <c r="E205" s="44"/>
      <c r="F205" s="44"/>
      <c r="G205" s="44"/>
    </row>
    <row r="206" spans="4:7" ht="9.75">
      <c r="D206" s="44"/>
      <c r="E206" s="44"/>
      <c r="F206" s="44"/>
      <c r="G206" s="44"/>
    </row>
    <row r="207" spans="4:7" ht="9.75">
      <c r="D207" s="44"/>
      <c r="E207" s="44"/>
      <c r="F207" s="44"/>
      <c r="G207" s="44"/>
    </row>
    <row r="208" spans="4:7" ht="9.75">
      <c r="D208" s="44"/>
      <c r="E208" s="44"/>
      <c r="F208" s="44"/>
      <c r="G208" s="44"/>
    </row>
    <row r="209" spans="4:7" ht="9.75">
      <c r="D209" s="44"/>
      <c r="E209" s="44"/>
      <c r="F209" s="44"/>
      <c r="G209" s="44"/>
    </row>
    <row r="210" spans="4:7" ht="9.75">
      <c r="D210" s="44"/>
      <c r="E210" s="44"/>
      <c r="F210" s="44"/>
      <c r="G210" s="44"/>
    </row>
    <row r="211" spans="4:7" ht="9.75">
      <c r="D211" s="44"/>
      <c r="E211" s="44"/>
      <c r="F211" s="44"/>
      <c r="G211" s="44"/>
    </row>
    <row r="212" spans="4:7" ht="9.75">
      <c r="D212" s="44"/>
      <c r="E212" s="44"/>
      <c r="F212" s="44"/>
      <c r="G212" s="44"/>
    </row>
    <row r="213" spans="4:7" ht="9.75">
      <c r="D213" s="44"/>
      <c r="E213" s="44"/>
      <c r="F213" s="44"/>
      <c r="G213" s="44"/>
    </row>
    <row r="214" spans="4:7" ht="9.75">
      <c r="D214" s="44"/>
      <c r="E214" s="44"/>
      <c r="F214" s="44"/>
      <c r="G214" s="44"/>
    </row>
    <row r="215" spans="4:7" ht="9.75">
      <c r="D215" s="44"/>
      <c r="E215" s="44"/>
      <c r="F215" s="44"/>
      <c r="G215" s="44"/>
    </row>
    <row r="216" spans="4:7" ht="9.75">
      <c r="D216" s="44"/>
      <c r="E216" s="44"/>
      <c r="F216" s="44"/>
      <c r="G216" s="44"/>
    </row>
    <row r="217" spans="4:7" ht="9.75">
      <c r="D217" s="44"/>
      <c r="E217" s="44"/>
      <c r="F217" s="44"/>
      <c r="G217" s="44"/>
    </row>
    <row r="218" spans="4:7" ht="9.75">
      <c r="D218" s="44"/>
      <c r="E218" s="44"/>
      <c r="F218" s="44"/>
      <c r="G218" s="44"/>
    </row>
    <row r="219" spans="4:7" ht="9.75">
      <c r="D219" s="44"/>
      <c r="E219" s="44"/>
      <c r="F219" s="44"/>
      <c r="G219" s="44"/>
    </row>
    <row r="220" spans="4:7" ht="9.75">
      <c r="D220" s="44"/>
      <c r="E220" s="44"/>
      <c r="F220" s="44"/>
      <c r="G220" s="44"/>
    </row>
    <row r="221" spans="4:7" ht="9.75">
      <c r="D221" s="44"/>
      <c r="E221" s="44"/>
      <c r="F221" s="44"/>
      <c r="G221" s="44"/>
    </row>
    <row r="222" spans="4:7" ht="9.75">
      <c r="D222" s="44"/>
      <c r="E222" s="44"/>
      <c r="F222" s="44"/>
      <c r="G222" s="44"/>
    </row>
    <row r="223" spans="4:7" ht="9.75">
      <c r="D223" s="44"/>
      <c r="E223" s="44"/>
      <c r="F223" s="44"/>
      <c r="G223" s="44"/>
    </row>
    <row r="224" spans="4:7" ht="9.75">
      <c r="D224" s="44"/>
      <c r="E224" s="44"/>
      <c r="F224" s="44"/>
      <c r="G224" s="44"/>
    </row>
    <row r="225" spans="4:7" ht="9.75">
      <c r="D225" s="44"/>
      <c r="E225" s="44"/>
      <c r="F225" s="44"/>
      <c r="G225" s="44"/>
    </row>
    <row r="226" spans="4:7" ht="9.75">
      <c r="D226" s="44"/>
      <c r="E226" s="44"/>
      <c r="F226" s="44"/>
      <c r="G226" s="44"/>
    </row>
    <row r="227" spans="4:7" ht="9.75">
      <c r="D227" s="44"/>
      <c r="E227" s="44"/>
      <c r="F227" s="44"/>
      <c r="G227" s="44"/>
    </row>
    <row r="228" spans="4:7" ht="9.75">
      <c r="D228" s="44"/>
      <c r="E228" s="44"/>
      <c r="F228" s="44"/>
      <c r="G228" s="44"/>
    </row>
    <row r="229" spans="4:7" ht="9.75">
      <c r="D229" s="44"/>
      <c r="E229" s="44"/>
      <c r="F229" s="44"/>
      <c r="G229" s="44"/>
    </row>
    <row r="230" spans="4:7" ht="9.75">
      <c r="D230" s="44"/>
      <c r="E230" s="44"/>
      <c r="F230" s="44"/>
      <c r="G230" s="44"/>
    </row>
    <row r="231" spans="4:7" ht="9.75">
      <c r="D231" s="44"/>
      <c r="E231" s="44"/>
      <c r="F231" s="44"/>
      <c r="G231" s="44"/>
    </row>
    <row r="232" spans="4:7" ht="9.75">
      <c r="D232" s="44"/>
      <c r="E232" s="44"/>
      <c r="F232" s="44"/>
      <c r="G232" s="44"/>
    </row>
    <row r="233" spans="4:7" ht="9.75">
      <c r="D233" s="44"/>
      <c r="E233" s="44"/>
      <c r="F233" s="44"/>
      <c r="G233" s="44"/>
    </row>
    <row r="234" spans="4:7" ht="9.75">
      <c r="D234" s="44"/>
      <c r="E234" s="44"/>
      <c r="F234" s="44"/>
      <c r="G234" s="44"/>
    </row>
    <row r="235" spans="4:7" ht="9.75">
      <c r="D235" s="44"/>
      <c r="E235" s="44"/>
      <c r="F235" s="44"/>
      <c r="G235" s="44"/>
    </row>
    <row r="236" spans="4:7" ht="9.75">
      <c r="D236" s="44"/>
      <c r="E236" s="44"/>
      <c r="F236" s="44"/>
      <c r="G236" s="44"/>
    </row>
    <row r="237" spans="4:7" ht="9.75">
      <c r="D237" s="44"/>
      <c r="E237" s="44"/>
      <c r="F237" s="44"/>
      <c r="G237" s="44"/>
    </row>
    <row r="238" spans="4:7" ht="9.75">
      <c r="D238" s="44"/>
      <c r="E238" s="44"/>
      <c r="F238" s="44"/>
      <c r="G238" s="44"/>
    </row>
    <row r="239" spans="4:7" ht="9.75">
      <c r="D239" s="44"/>
      <c r="E239" s="44"/>
      <c r="F239" s="44"/>
      <c r="G239" s="44"/>
    </row>
    <row r="240" spans="4:7" ht="9.75">
      <c r="D240" s="44"/>
      <c r="E240" s="44"/>
      <c r="F240" s="44"/>
      <c r="G240" s="44"/>
    </row>
    <row r="241" spans="4:7" ht="9.75">
      <c r="D241" s="44"/>
      <c r="E241" s="44"/>
      <c r="F241" s="44"/>
      <c r="G241" s="44"/>
    </row>
    <row r="242" spans="4:7" ht="9.75">
      <c r="D242" s="44"/>
      <c r="E242" s="44"/>
      <c r="F242" s="44"/>
      <c r="G242" s="44"/>
    </row>
    <row r="243" spans="4:7" ht="9.75">
      <c r="D243" s="44"/>
      <c r="E243" s="44"/>
      <c r="F243" s="44"/>
      <c r="G243" s="44"/>
    </row>
    <row r="244" spans="4:7" ht="9.75">
      <c r="D244" s="44"/>
      <c r="E244" s="44"/>
      <c r="F244" s="44"/>
      <c r="G244" s="44"/>
    </row>
    <row r="245" spans="4:7" ht="9.75">
      <c r="D245" s="44"/>
      <c r="E245" s="44"/>
      <c r="F245" s="44"/>
      <c r="G245" s="44"/>
    </row>
    <row r="246" spans="4:7" ht="9.75">
      <c r="D246" s="44"/>
      <c r="E246" s="44"/>
      <c r="F246" s="44"/>
      <c r="G246" s="44"/>
    </row>
    <row r="247" spans="4:7" ht="9.75">
      <c r="D247" s="44"/>
      <c r="E247" s="44"/>
      <c r="F247" s="44"/>
      <c r="G247" s="44"/>
    </row>
    <row r="248" spans="4:7" ht="9.75">
      <c r="D248" s="44"/>
      <c r="E248" s="44"/>
      <c r="F248" s="44"/>
      <c r="G248" s="44"/>
    </row>
    <row r="249" spans="4:7" ht="9.75">
      <c r="D249" s="44"/>
      <c r="E249" s="44"/>
      <c r="F249" s="44"/>
      <c r="G249" s="44"/>
    </row>
    <row r="250" spans="4:7" ht="9.75">
      <c r="D250" s="44"/>
      <c r="E250" s="44"/>
      <c r="F250" s="44"/>
      <c r="G250" s="44"/>
    </row>
    <row r="251" spans="4:7" ht="9.75">
      <c r="D251" s="44"/>
      <c r="E251" s="44"/>
      <c r="F251" s="44"/>
      <c r="G251" s="44"/>
    </row>
    <row r="252" spans="4:7" ht="9.75">
      <c r="D252" s="44"/>
      <c r="E252" s="44"/>
      <c r="F252" s="44"/>
      <c r="G252" s="44"/>
    </row>
    <row r="253" spans="4:7" ht="9.75">
      <c r="D253" s="44"/>
      <c r="E253" s="44"/>
      <c r="F253" s="44"/>
      <c r="G253" s="44"/>
    </row>
    <row r="254" spans="4:7" ht="9.75">
      <c r="D254" s="44"/>
      <c r="E254" s="44"/>
      <c r="F254" s="44"/>
      <c r="G254" s="44"/>
    </row>
    <row r="255" spans="4:7" ht="9.75">
      <c r="D255" s="44"/>
      <c r="E255" s="44"/>
      <c r="F255" s="44"/>
      <c r="G255" s="44"/>
    </row>
    <row r="256" spans="4:7" ht="9.75">
      <c r="D256" s="44"/>
      <c r="E256" s="44"/>
      <c r="F256" s="44"/>
      <c r="G256" s="44"/>
    </row>
    <row r="257" spans="4:7" ht="9.75">
      <c r="D257" s="44"/>
      <c r="E257" s="44"/>
      <c r="F257" s="44"/>
      <c r="G257" s="44"/>
    </row>
    <row r="258" spans="4:7" ht="9.75">
      <c r="D258" s="44"/>
      <c r="E258" s="44"/>
      <c r="F258" s="44"/>
      <c r="G258" s="44"/>
    </row>
    <row r="259" spans="4:7" ht="9.75">
      <c r="D259" s="44"/>
      <c r="E259" s="44"/>
      <c r="F259" s="44"/>
      <c r="G259" s="44"/>
    </row>
    <row r="260" spans="4:7" ht="9.75">
      <c r="D260" s="44"/>
      <c r="E260" s="44"/>
      <c r="F260" s="44"/>
      <c r="G260" s="44"/>
    </row>
    <row r="261" spans="4:7" ht="9.75">
      <c r="D261" s="44"/>
      <c r="E261" s="44"/>
      <c r="F261" s="44"/>
      <c r="G261" s="44"/>
    </row>
    <row r="262" spans="4:7" ht="9.75">
      <c r="D262" s="44"/>
      <c r="E262" s="44"/>
      <c r="F262" s="44"/>
      <c r="G262" s="44"/>
    </row>
    <row r="263" spans="4:7" ht="9.75">
      <c r="D263" s="44"/>
      <c r="E263" s="44"/>
      <c r="F263" s="44"/>
      <c r="G263" s="44"/>
    </row>
    <row r="264" spans="4:7" ht="9.75">
      <c r="D264" s="44"/>
      <c r="E264" s="44"/>
      <c r="F264" s="44"/>
      <c r="G264" s="44"/>
    </row>
    <row r="265" spans="4:7" ht="9.75">
      <c r="D265" s="44"/>
      <c r="E265" s="44"/>
      <c r="F265" s="44"/>
      <c r="G265" s="44"/>
    </row>
    <row r="266" spans="4:7" ht="9.75">
      <c r="D266" s="44"/>
      <c r="E266" s="44"/>
      <c r="F266" s="44"/>
      <c r="G266" s="44"/>
    </row>
    <row r="267" spans="4:7" ht="9.75">
      <c r="D267" s="44"/>
      <c r="E267" s="44"/>
      <c r="F267" s="44"/>
      <c r="G267" s="44"/>
    </row>
    <row r="268" spans="4:7" ht="9.75">
      <c r="D268" s="44"/>
      <c r="E268" s="44"/>
      <c r="F268" s="44"/>
      <c r="G268" s="44"/>
    </row>
    <row r="269" spans="4:7" ht="9.75">
      <c r="D269" s="44"/>
      <c r="E269" s="44"/>
      <c r="F269" s="44"/>
      <c r="G269" s="44"/>
    </row>
    <row r="270" spans="4:7" ht="9.75">
      <c r="D270" s="44"/>
      <c r="E270" s="44"/>
      <c r="F270" s="44"/>
      <c r="G270" s="44"/>
    </row>
    <row r="271" spans="4:7" ht="9.75">
      <c r="D271" s="44"/>
      <c r="E271" s="44"/>
      <c r="F271" s="44"/>
      <c r="G271" s="44"/>
    </row>
    <row r="272" spans="4:7" ht="9.75">
      <c r="D272" s="44"/>
      <c r="E272" s="44"/>
      <c r="F272" s="44"/>
      <c r="G272" s="44"/>
    </row>
    <row r="273" spans="4:7" ht="9.75">
      <c r="D273" s="44"/>
      <c r="E273" s="44"/>
      <c r="F273" s="44"/>
      <c r="G273" s="44"/>
    </row>
    <row r="274" spans="4:7" ht="9.75">
      <c r="D274" s="44"/>
      <c r="E274" s="44"/>
      <c r="F274" s="44"/>
      <c r="G274" s="44"/>
    </row>
    <row r="275" spans="4:7" ht="9.75">
      <c r="D275" s="44"/>
      <c r="E275" s="44"/>
      <c r="F275" s="44"/>
      <c r="G275" s="44"/>
    </row>
    <row r="276" spans="4:7" ht="9.75">
      <c r="D276" s="44"/>
      <c r="E276" s="44"/>
      <c r="F276" s="44"/>
      <c r="G276" s="44"/>
    </row>
    <row r="277" spans="4:7" ht="9.75">
      <c r="D277" s="44"/>
      <c r="E277" s="44"/>
      <c r="F277" s="44"/>
      <c r="G277" s="44"/>
    </row>
    <row r="278" spans="4:7" ht="9.75">
      <c r="D278" s="44"/>
      <c r="E278" s="44"/>
      <c r="F278" s="44"/>
      <c r="G278" s="44"/>
    </row>
    <row r="279" spans="4:7" ht="9.75">
      <c r="D279" s="44"/>
      <c r="E279" s="44"/>
      <c r="F279" s="44"/>
      <c r="G279" s="44"/>
    </row>
    <row r="280" spans="4:7" ht="9.75">
      <c r="D280" s="44"/>
      <c r="E280" s="44"/>
      <c r="F280" s="44"/>
      <c r="G280" s="44"/>
    </row>
    <row r="281" spans="4:7" ht="9.75">
      <c r="D281" s="44"/>
      <c r="E281" s="44"/>
      <c r="F281" s="44"/>
      <c r="G281" s="44"/>
    </row>
    <row r="282" spans="4:7" ht="9.75">
      <c r="D282" s="44"/>
      <c r="E282" s="44"/>
      <c r="F282" s="44"/>
      <c r="G282" s="44"/>
    </row>
    <row r="283" spans="4:7" ht="9.75">
      <c r="D283" s="44"/>
      <c r="E283" s="44"/>
      <c r="F283" s="44"/>
      <c r="G283" s="44"/>
    </row>
    <row r="284" spans="4:7" ht="9.75">
      <c r="D284" s="44"/>
      <c r="E284" s="44"/>
      <c r="F284" s="44"/>
      <c r="G284" s="44"/>
    </row>
    <row r="285" spans="4:7" ht="9.75">
      <c r="D285" s="44"/>
      <c r="E285" s="44"/>
      <c r="F285" s="44"/>
      <c r="G285" s="44"/>
    </row>
    <row r="286" spans="4:7" ht="9.75">
      <c r="D286" s="44"/>
      <c r="E286" s="44"/>
      <c r="F286" s="44"/>
      <c r="G286" s="44"/>
    </row>
    <row r="287" spans="4:7" ht="9.75">
      <c r="D287" s="44"/>
      <c r="E287" s="44"/>
      <c r="F287" s="44"/>
      <c r="G287" s="44"/>
    </row>
    <row r="288" spans="4:7" ht="9.75">
      <c r="D288" s="44"/>
      <c r="E288" s="44"/>
      <c r="F288" s="44"/>
      <c r="G288" s="44"/>
    </row>
    <row r="289" spans="4:7" ht="9.75">
      <c r="D289" s="44"/>
      <c r="E289" s="44"/>
      <c r="F289" s="44"/>
      <c r="G289" s="44"/>
    </row>
    <row r="290" spans="4:7" ht="9.75">
      <c r="D290" s="44"/>
      <c r="E290" s="44"/>
      <c r="F290" s="44"/>
      <c r="G290" s="44"/>
    </row>
    <row r="291" spans="4:7" ht="9.75">
      <c r="D291" s="44"/>
      <c r="E291" s="44"/>
      <c r="F291" s="44"/>
      <c r="G291" s="44"/>
    </row>
    <row r="292" spans="4:7" ht="9.75">
      <c r="D292" s="44"/>
      <c r="E292" s="44"/>
      <c r="F292" s="44"/>
      <c r="G292" s="44"/>
    </row>
    <row r="293" spans="4:7" ht="9.75">
      <c r="D293" s="44"/>
      <c r="E293" s="44"/>
      <c r="F293" s="44"/>
      <c r="G293" s="44"/>
    </row>
    <row r="294" spans="4:7" ht="9.75">
      <c r="D294" s="44"/>
      <c r="E294" s="44"/>
      <c r="F294" s="44"/>
      <c r="G294" s="44"/>
    </row>
    <row r="295" spans="4:7" ht="9.75">
      <c r="D295" s="44"/>
      <c r="E295" s="44"/>
      <c r="F295" s="44"/>
      <c r="G295" s="44"/>
    </row>
    <row r="296" spans="4:7" ht="9.75">
      <c r="D296" s="44"/>
      <c r="E296" s="44"/>
      <c r="F296" s="44"/>
      <c r="G296" s="44"/>
    </row>
    <row r="297" spans="4:7" ht="9.75">
      <c r="D297" s="44"/>
      <c r="E297" s="44"/>
      <c r="F297" s="44"/>
      <c r="G297" s="44"/>
    </row>
    <row r="298" spans="4:7" ht="9.75">
      <c r="D298" s="44"/>
      <c r="E298" s="44"/>
      <c r="F298" s="44"/>
      <c r="G298" s="44"/>
    </row>
    <row r="299" spans="4:7" ht="9.75">
      <c r="D299" s="44"/>
      <c r="E299" s="44"/>
      <c r="F299" s="44"/>
      <c r="G299" s="44"/>
    </row>
    <row r="300" spans="4:7" ht="9.75">
      <c r="D300" s="44"/>
      <c r="E300" s="44"/>
      <c r="F300" s="44"/>
      <c r="G300" s="44"/>
    </row>
    <row r="301" spans="4:7" ht="9.75">
      <c r="D301" s="44"/>
      <c r="E301" s="44"/>
      <c r="F301" s="44"/>
      <c r="G301" s="44"/>
    </row>
    <row r="302" spans="4:7" ht="9.75">
      <c r="D302" s="44"/>
      <c r="E302" s="44"/>
      <c r="F302" s="44"/>
      <c r="G302" s="44"/>
    </row>
    <row r="303" spans="4:7" ht="9.75">
      <c r="D303" s="44"/>
      <c r="E303" s="44"/>
      <c r="F303" s="44"/>
      <c r="G303" s="44"/>
    </row>
    <row r="304" spans="4:7" ht="9.75">
      <c r="D304" s="44"/>
      <c r="E304" s="44"/>
      <c r="F304" s="44"/>
      <c r="G304" s="44"/>
    </row>
    <row r="305" spans="4:7" ht="9.75">
      <c r="D305" s="44"/>
      <c r="E305" s="44"/>
      <c r="F305" s="44"/>
      <c r="G305" s="44"/>
    </row>
    <row r="306" spans="4:7" ht="9.75">
      <c r="D306" s="44"/>
      <c r="E306" s="44"/>
      <c r="F306" s="44"/>
      <c r="G306" s="44"/>
    </row>
    <row r="307" spans="4:7" ht="9.75">
      <c r="D307" s="44"/>
      <c r="E307" s="44"/>
      <c r="F307" s="44"/>
      <c r="G307" s="44"/>
    </row>
    <row r="308" spans="4:7" ht="9.75">
      <c r="D308" s="44"/>
      <c r="E308" s="44"/>
      <c r="F308" s="44"/>
      <c r="G308" s="44"/>
    </row>
    <row r="309" spans="4:7" ht="9.75">
      <c r="D309" s="44"/>
      <c r="E309" s="44"/>
      <c r="F309" s="44"/>
      <c r="G309" s="44"/>
    </row>
    <row r="310" spans="4:7" ht="9.75">
      <c r="D310" s="44"/>
      <c r="E310" s="44"/>
      <c r="F310" s="44"/>
      <c r="G310" s="44"/>
    </row>
    <row r="311" spans="4:7" ht="9.75">
      <c r="D311" s="44"/>
      <c r="E311" s="44"/>
      <c r="F311" s="44"/>
      <c r="G311" s="44"/>
    </row>
    <row r="312" spans="4:7" ht="9.75">
      <c r="D312" s="44"/>
      <c r="E312" s="44"/>
      <c r="F312" s="44"/>
      <c r="G312" s="44"/>
    </row>
    <row r="313" spans="4:7" ht="9.75">
      <c r="D313" s="44"/>
      <c r="E313" s="44"/>
      <c r="F313" s="44"/>
      <c r="G313" s="44"/>
    </row>
    <row r="314" spans="4:7" ht="9.75">
      <c r="D314" s="44"/>
      <c r="E314" s="44"/>
      <c r="F314" s="44"/>
      <c r="G314" s="44"/>
    </row>
    <row r="315" spans="4:7" ht="9.75">
      <c r="D315" s="44"/>
      <c r="E315" s="44"/>
      <c r="F315" s="44"/>
      <c r="G315" s="44"/>
    </row>
    <row r="316" spans="4:7" ht="9.75">
      <c r="D316" s="44"/>
      <c r="E316" s="44"/>
      <c r="F316" s="44"/>
      <c r="G316" s="44"/>
    </row>
    <row r="317" spans="4:7" ht="9.75">
      <c r="D317" s="44"/>
      <c r="E317" s="44"/>
      <c r="F317" s="44"/>
      <c r="G317" s="44"/>
    </row>
    <row r="318" spans="4:7" ht="9.75">
      <c r="D318" s="44"/>
      <c r="E318" s="44"/>
      <c r="F318" s="44"/>
      <c r="G318" s="44"/>
    </row>
    <row r="319" spans="4:7" ht="9.75">
      <c r="D319" s="44"/>
      <c r="E319" s="44"/>
      <c r="F319" s="44"/>
      <c r="G319" s="44"/>
    </row>
    <row r="320" spans="4:7" ht="9.75">
      <c r="D320" s="44"/>
      <c r="E320" s="44"/>
      <c r="F320" s="44"/>
      <c r="G320" s="44"/>
    </row>
    <row r="321" spans="4:7" ht="9.75">
      <c r="D321" s="44"/>
      <c r="E321" s="44"/>
      <c r="F321" s="44"/>
      <c r="G321" s="44"/>
    </row>
    <row r="322" spans="4:7" ht="9.75">
      <c r="D322" s="44"/>
      <c r="E322" s="44"/>
      <c r="F322" s="44"/>
      <c r="G322" s="44"/>
    </row>
    <row r="323" spans="4:7" ht="9.75">
      <c r="D323" s="44"/>
      <c r="E323" s="44"/>
      <c r="F323" s="44"/>
      <c r="G323" s="44"/>
    </row>
    <row r="324" spans="4:7" ht="9.75">
      <c r="D324" s="44"/>
      <c r="E324" s="44"/>
      <c r="F324" s="44"/>
      <c r="G324" s="44"/>
    </row>
    <row r="325" spans="4:7" ht="9.75">
      <c r="D325" s="44"/>
      <c r="E325" s="44"/>
      <c r="F325" s="44"/>
      <c r="G325" s="44"/>
    </row>
    <row r="326" spans="4:7" ht="9.75">
      <c r="D326" s="44"/>
      <c r="E326" s="44"/>
      <c r="F326" s="44"/>
      <c r="G326" s="44"/>
    </row>
    <row r="327" spans="4:7" ht="9.75">
      <c r="D327" s="44"/>
      <c r="E327" s="44"/>
      <c r="F327" s="44"/>
      <c r="G327" s="44"/>
    </row>
    <row r="328" spans="4:7" ht="9.75">
      <c r="D328" s="44"/>
      <c r="E328" s="44"/>
      <c r="F328" s="44"/>
      <c r="G328" s="44"/>
    </row>
    <row r="329" spans="4:7" ht="9.75">
      <c r="D329" s="44"/>
      <c r="E329" s="44"/>
      <c r="F329" s="44"/>
      <c r="G329" s="44"/>
    </row>
    <row r="330" spans="4:7" ht="9.75">
      <c r="D330" s="44"/>
      <c r="E330" s="44"/>
      <c r="F330" s="44"/>
      <c r="G330" s="44"/>
    </row>
    <row r="331" spans="4:7" ht="9.75">
      <c r="D331" s="44"/>
      <c r="E331" s="44"/>
      <c r="F331" s="44"/>
      <c r="G331" s="44"/>
    </row>
    <row r="332" spans="4:7" ht="9.75">
      <c r="D332" s="44"/>
      <c r="E332" s="44"/>
      <c r="F332" s="44"/>
      <c r="G332" s="44"/>
    </row>
    <row r="333" spans="4:7" ht="9.75">
      <c r="D333" s="44"/>
      <c r="E333" s="44"/>
      <c r="F333" s="44"/>
      <c r="G333" s="44"/>
    </row>
    <row r="334" spans="4:7" ht="9.75">
      <c r="D334" s="44"/>
      <c r="E334" s="44"/>
      <c r="F334" s="44"/>
      <c r="G334" s="44"/>
    </row>
    <row r="335" spans="4:7" ht="9.75">
      <c r="D335" s="44"/>
      <c r="E335" s="44"/>
      <c r="F335" s="44"/>
      <c r="G335" s="44"/>
    </row>
    <row r="336" spans="4:7" ht="9.75">
      <c r="D336" s="44"/>
      <c r="E336" s="44"/>
      <c r="F336" s="44"/>
      <c r="G336" s="44"/>
    </row>
    <row r="337" spans="4:7" ht="9.75">
      <c r="D337" s="44"/>
      <c r="E337" s="44"/>
      <c r="F337" s="44"/>
      <c r="G337" s="44"/>
    </row>
    <row r="338" spans="4:7" ht="9.75">
      <c r="D338" s="44"/>
      <c r="E338" s="44"/>
      <c r="F338" s="44"/>
      <c r="G338" s="44"/>
    </row>
    <row r="339" spans="4:7" ht="9.75">
      <c r="D339" s="44"/>
      <c r="E339" s="44"/>
      <c r="F339" s="44"/>
      <c r="G339" s="44"/>
    </row>
    <row r="340" spans="4:7" ht="9.75">
      <c r="D340" s="44"/>
      <c r="E340" s="44"/>
      <c r="F340" s="44"/>
      <c r="G340" s="44"/>
    </row>
    <row r="341" spans="4:7" ht="9.75">
      <c r="D341" s="44"/>
      <c r="E341" s="44"/>
      <c r="F341" s="44"/>
      <c r="G341" s="44"/>
    </row>
    <row r="342" spans="4:7" ht="9.75">
      <c r="D342" s="44"/>
      <c r="E342" s="44"/>
      <c r="F342" s="44"/>
      <c r="G342" s="44"/>
    </row>
    <row r="343" spans="4:7" ht="9.75">
      <c r="D343" s="44"/>
      <c r="E343" s="44"/>
      <c r="F343" s="44"/>
      <c r="G343" s="44"/>
    </row>
    <row r="344" spans="4:7" ht="9.75">
      <c r="D344" s="44"/>
      <c r="E344" s="44"/>
      <c r="F344" s="44"/>
      <c r="G344" s="44"/>
    </row>
    <row r="345" spans="4:7" ht="9.75">
      <c r="D345" s="44"/>
      <c r="E345" s="44"/>
      <c r="F345" s="44"/>
      <c r="G345" s="44"/>
    </row>
    <row r="346" spans="4:7" ht="9.75">
      <c r="D346" s="44"/>
      <c r="E346" s="44"/>
      <c r="F346" s="44"/>
      <c r="G346" s="44"/>
    </row>
    <row r="347" spans="4:7" ht="9.75">
      <c r="D347" s="44"/>
      <c r="E347" s="44"/>
      <c r="F347" s="44"/>
      <c r="G347" s="44"/>
    </row>
    <row r="348" spans="4:7" ht="9.75">
      <c r="D348" s="44"/>
      <c r="E348" s="44"/>
      <c r="F348" s="44"/>
      <c r="G348" s="44"/>
    </row>
    <row r="349" spans="4:7" ht="9.75">
      <c r="D349" s="44"/>
      <c r="E349" s="44"/>
      <c r="F349" s="44"/>
      <c r="G349" s="44"/>
    </row>
    <row r="350" spans="4:7" ht="9.75">
      <c r="D350" s="44"/>
      <c r="E350" s="44"/>
      <c r="F350" s="44"/>
      <c r="G350" s="44"/>
    </row>
    <row r="351" spans="4:7" ht="9.75">
      <c r="D351" s="44"/>
      <c r="E351" s="44"/>
      <c r="F351" s="44"/>
      <c r="G351" s="44"/>
    </row>
    <row r="352" spans="4:7" ht="9.75">
      <c r="D352" s="44"/>
      <c r="E352" s="44"/>
      <c r="F352" s="44"/>
      <c r="G352" s="44"/>
    </row>
    <row r="353" spans="4:7" ht="9.75">
      <c r="D353" s="44"/>
      <c r="E353" s="44"/>
      <c r="F353" s="44"/>
      <c r="G353" s="44"/>
    </row>
    <row r="354" spans="4:7" ht="9.75">
      <c r="D354" s="44"/>
      <c r="E354" s="44"/>
      <c r="F354" s="44"/>
      <c r="G354" s="44"/>
    </row>
    <row r="355" spans="4:7" ht="9.75">
      <c r="D355" s="44"/>
      <c r="E355" s="44"/>
      <c r="F355" s="44"/>
      <c r="G355" s="44"/>
    </row>
    <row r="356" spans="4:7" ht="9.75">
      <c r="D356" s="44"/>
      <c r="E356" s="44"/>
      <c r="F356" s="44"/>
      <c r="G356" s="44"/>
    </row>
    <row r="357" spans="4:7" ht="9.75">
      <c r="D357" s="44"/>
      <c r="E357" s="44"/>
      <c r="F357" s="44"/>
      <c r="G357" s="44"/>
    </row>
    <row r="358" spans="4:7" ht="9.75">
      <c r="D358" s="44"/>
      <c r="E358" s="44"/>
      <c r="F358" s="44"/>
      <c r="G358" s="44"/>
    </row>
    <row r="359" spans="4:7" ht="9.75">
      <c r="D359" s="44"/>
      <c r="E359" s="44"/>
      <c r="F359" s="44"/>
      <c r="G359" s="44"/>
    </row>
    <row r="360" spans="4:7" ht="9.75">
      <c r="D360" s="44"/>
      <c r="E360" s="44"/>
      <c r="F360" s="44"/>
      <c r="G360" s="44"/>
    </row>
    <row r="361" spans="4:7" ht="9.75">
      <c r="D361" s="44"/>
      <c r="E361" s="44"/>
      <c r="F361" s="44"/>
      <c r="G361" s="44"/>
    </row>
    <row r="362" spans="4:7" ht="9.75">
      <c r="D362" s="44"/>
      <c r="E362" s="44"/>
      <c r="F362" s="44"/>
      <c r="G362" s="44"/>
    </row>
    <row r="363" spans="4:7" ht="9.75">
      <c r="D363" s="44"/>
      <c r="E363" s="44"/>
      <c r="F363" s="44"/>
      <c r="G363" s="44"/>
    </row>
    <row r="364" spans="4:7" ht="9.75">
      <c r="D364" s="44"/>
      <c r="E364" s="44"/>
      <c r="F364" s="44"/>
      <c r="G364" s="44"/>
    </row>
    <row r="365" spans="4:7" ht="9.75">
      <c r="D365" s="44"/>
      <c r="E365" s="44"/>
      <c r="F365" s="44"/>
      <c r="G365" s="44"/>
    </row>
    <row r="366" spans="4:7" ht="9.75">
      <c r="D366" s="44"/>
      <c r="E366" s="44"/>
      <c r="F366" s="44"/>
      <c r="G366" s="44"/>
    </row>
    <row r="367" spans="4:7" ht="9.75">
      <c r="D367" s="44"/>
      <c r="E367" s="44"/>
      <c r="F367" s="44"/>
      <c r="G367" s="44"/>
    </row>
    <row r="368" spans="4:7" ht="9.75">
      <c r="D368" s="44"/>
      <c r="E368" s="44"/>
      <c r="F368" s="44"/>
      <c r="G368" s="44"/>
    </row>
    <row r="369" spans="4:7" ht="9.75">
      <c r="D369" s="44"/>
      <c r="E369" s="44"/>
      <c r="F369" s="44"/>
      <c r="G369" s="44"/>
    </row>
    <row r="370" spans="4:7" ht="9.75">
      <c r="D370" s="44"/>
      <c r="E370" s="44"/>
      <c r="F370" s="44"/>
      <c r="G370" s="44"/>
    </row>
    <row r="371" spans="4:7" ht="9.75">
      <c r="D371" s="44"/>
      <c r="E371" s="44"/>
      <c r="F371" s="44"/>
      <c r="G371" s="44"/>
    </row>
    <row r="372" spans="4:7" ht="9.75">
      <c r="D372" s="44"/>
      <c r="E372" s="44"/>
      <c r="F372" s="44"/>
      <c r="G372" s="44"/>
    </row>
    <row r="373" spans="4:7" ht="9.75">
      <c r="D373" s="44"/>
      <c r="E373" s="44"/>
      <c r="F373" s="44"/>
      <c r="G373" s="44"/>
    </row>
    <row r="374" spans="4:7" ht="9.75">
      <c r="D374" s="44"/>
      <c r="E374" s="44"/>
      <c r="F374" s="44"/>
      <c r="G374" s="44"/>
    </row>
    <row r="375" spans="4:7" ht="9.75">
      <c r="D375" s="44"/>
      <c r="E375" s="44"/>
      <c r="F375" s="44"/>
      <c r="G375" s="44"/>
    </row>
    <row r="376" spans="4:7" ht="9.75">
      <c r="D376" s="44"/>
      <c r="E376" s="44"/>
      <c r="F376" s="44"/>
      <c r="G376" s="44"/>
    </row>
    <row r="377" spans="4:7" ht="9.75">
      <c r="D377" s="44"/>
      <c r="E377" s="44"/>
      <c r="F377" s="44"/>
      <c r="G377" s="44"/>
    </row>
    <row r="378" spans="4:7" ht="9.75">
      <c r="D378" s="44"/>
      <c r="E378" s="44"/>
      <c r="F378" s="44"/>
      <c r="G378" s="44"/>
    </row>
    <row r="379" spans="4:7" ht="9.75">
      <c r="D379" s="44"/>
      <c r="E379" s="44"/>
      <c r="F379" s="44"/>
      <c r="G379" s="44"/>
    </row>
    <row r="380" spans="4:7" ht="9.75">
      <c r="D380" s="44"/>
      <c r="E380" s="44"/>
      <c r="F380" s="44"/>
      <c r="G380" s="44"/>
    </row>
    <row r="381" spans="4:7" ht="9.75">
      <c r="D381" s="44"/>
      <c r="E381" s="44"/>
      <c r="F381" s="44"/>
      <c r="G381" s="44"/>
    </row>
    <row r="382" spans="4:7" ht="9.75">
      <c r="D382" s="44"/>
      <c r="E382" s="44"/>
      <c r="F382" s="44"/>
      <c r="G382" s="44"/>
    </row>
    <row r="383" spans="4:7" ht="9.75">
      <c r="D383" s="44"/>
      <c r="E383" s="44"/>
      <c r="F383" s="44"/>
      <c r="G383" s="44"/>
    </row>
    <row r="384" spans="4:7" ht="9.75">
      <c r="D384" s="44"/>
      <c r="E384" s="44"/>
      <c r="F384" s="44"/>
      <c r="G384" s="44"/>
    </row>
    <row r="385" spans="4:7" ht="9.75">
      <c r="D385" s="44"/>
      <c r="E385" s="44"/>
      <c r="F385" s="44"/>
      <c r="G385" s="44"/>
    </row>
    <row r="386" spans="4:7" ht="9.75">
      <c r="D386" s="44"/>
      <c r="E386" s="44"/>
      <c r="F386" s="44"/>
      <c r="G386" s="44"/>
    </row>
    <row r="387" spans="4:7" ht="9.75">
      <c r="D387" s="44"/>
      <c r="E387" s="44"/>
      <c r="F387" s="44"/>
      <c r="G387" s="44"/>
    </row>
    <row r="388" spans="4:7" ht="9.75">
      <c r="D388" s="44"/>
      <c r="E388" s="44"/>
      <c r="F388" s="44"/>
      <c r="G388" s="44"/>
    </row>
    <row r="389" spans="4:7" ht="9.75">
      <c r="D389" s="44"/>
      <c r="E389" s="44"/>
      <c r="F389" s="44"/>
      <c r="G389" s="44"/>
    </row>
    <row r="390" spans="4:7" ht="9.75">
      <c r="D390" s="44"/>
      <c r="E390" s="44"/>
      <c r="F390" s="44"/>
      <c r="G390" s="44"/>
    </row>
    <row r="391" spans="4:7" ht="9.75">
      <c r="D391" s="44"/>
      <c r="E391" s="44"/>
      <c r="F391" s="44"/>
      <c r="G391" s="44"/>
    </row>
    <row r="392" spans="4:7" ht="9.75">
      <c r="D392" s="44"/>
      <c r="E392" s="44"/>
      <c r="F392" s="44"/>
      <c r="G392" s="44"/>
    </row>
    <row r="393" spans="4:7" ht="9.75">
      <c r="D393" s="44"/>
      <c r="E393" s="44"/>
      <c r="F393" s="44"/>
      <c r="G393" s="44"/>
    </row>
    <row r="394" spans="4:7" ht="9.75">
      <c r="D394" s="44"/>
      <c r="E394" s="44"/>
      <c r="F394" s="44"/>
      <c r="G394" s="44"/>
    </row>
    <row r="395" spans="4:7" ht="9.75">
      <c r="D395" s="44"/>
      <c r="E395" s="44"/>
      <c r="F395" s="44"/>
      <c r="G395" s="44"/>
    </row>
    <row r="396" spans="4:7" ht="9.75">
      <c r="D396" s="44"/>
      <c r="E396" s="44"/>
      <c r="F396" s="44"/>
      <c r="G396" s="44"/>
    </row>
    <row r="397" spans="4:7" ht="9.75">
      <c r="D397" s="44"/>
      <c r="E397" s="44"/>
      <c r="F397" s="44"/>
      <c r="G397" s="44"/>
    </row>
    <row r="398" spans="4:7" ht="9.75">
      <c r="D398" s="44"/>
      <c r="E398" s="44"/>
      <c r="F398" s="44"/>
      <c r="G398" s="44"/>
    </row>
    <row r="399" spans="4:7" ht="9.75">
      <c r="D399" s="44"/>
      <c r="E399" s="44"/>
      <c r="F399" s="44"/>
      <c r="G399" s="44"/>
    </row>
    <row r="400" spans="4:7" ht="9.75">
      <c r="D400" s="44"/>
      <c r="E400" s="44"/>
      <c r="F400" s="44"/>
      <c r="G400" s="44"/>
    </row>
    <row r="401" spans="4:7" ht="9.75">
      <c r="D401" s="44"/>
      <c r="E401" s="44"/>
      <c r="F401" s="44"/>
      <c r="G401" s="44"/>
    </row>
    <row r="402" spans="4:7" ht="9.75">
      <c r="D402" s="44"/>
      <c r="E402" s="44"/>
      <c r="F402" s="44"/>
      <c r="G402" s="44"/>
    </row>
    <row r="403" spans="4:7" ht="9.75">
      <c r="D403" s="44"/>
      <c r="E403" s="44"/>
      <c r="F403" s="44"/>
      <c r="G403" s="44"/>
    </row>
    <row r="404" spans="4:7" ht="9.75">
      <c r="D404" s="44"/>
      <c r="E404" s="44"/>
      <c r="F404" s="44"/>
      <c r="G404" s="44"/>
    </row>
    <row r="405" spans="4:7" ht="9.75">
      <c r="D405" s="44"/>
      <c r="E405" s="44"/>
      <c r="F405" s="44"/>
      <c r="G405" s="44"/>
    </row>
    <row r="406" spans="4:7" ht="9.75">
      <c r="D406" s="44"/>
      <c r="E406" s="44"/>
      <c r="F406" s="44"/>
      <c r="G406" s="44"/>
    </row>
    <row r="407" spans="4:7" ht="9.75">
      <c r="D407" s="44"/>
      <c r="E407" s="44"/>
      <c r="F407" s="44"/>
      <c r="G407" s="44"/>
    </row>
    <row r="408" spans="4:7" ht="9.75">
      <c r="D408" s="44"/>
      <c r="E408" s="44"/>
      <c r="F408" s="44"/>
      <c r="G408" s="44"/>
    </row>
    <row r="409" spans="4:7" ht="9.75">
      <c r="D409" s="44"/>
      <c r="E409" s="44"/>
      <c r="F409" s="44"/>
      <c r="G409" s="44"/>
    </row>
    <row r="410" spans="4:7" ht="9.75">
      <c r="D410" s="44"/>
      <c r="E410" s="44"/>
      <c r="F410" s="44"/>
      <c r="G410" s="44"/>
    </row>
    <row r="411" spans="4:7" ht="9.75">
      <c r="D411" s="44"/>
      <c r="E411" s="44"/>
      <c r="F411" s="44"/>
      <c r="G411" s="44"/>
    </row>
    <row r="412" spans="4:7" ht="9.75">
      <c r="D412" s="44"/>
      <c r="E412" s="44"/>
      <c r="F412" s="44"/>
      <c r="G412" s="44"/>
    </row>
    <row r="413" spans="4:7" ht="9.75">
      <c r="D413" s="44"/>
      <c r="E413" s="44"/>
      <c r="F413" s="44"/>
      <c r="G413" s="44"/>
    </row>
    <row r="414" spans="4:7" ht="9.75">
      <c r="D414" s="44"/>
      <c r="E414" s="44"/>
      <c r="F414" s="44"/>
      <c r="G414" s="44"/>
    </row>
    <row r="415" spans="4:7" ht="9.75">
      <c r="D415" s="44"/>
      <c r="E415" s="44"/>
      <c r="F415" s="44"/>
      <c r="G415" s="44"/>
    </row>
    <row r="416" spans="4:7" ht="9.75">
      <c r="D416" s="44"/>
      <c r="E416" s="44"/>
      <c r="F416" s="44"/>
      <c r="G416" s="44"/>
    </row>
    <row r="417" spans="4:7" ht="9.75">
      <c r="D417" s="44"/>
      <c r="E417" s="44"/>
      <c r="F417" s="44"/>
      <c r="G417" s="44"/>
    </row>
    <row r="418" spans="4:7" ht="9.75">
      <c r="D418" s="44"/>
      <c r="E418" s="44"/>
      <c r="F418" s="44"/>
      <c r="G418" s="44"/>
    </row>
    <row r="419" spans="4:7" ht="9.75">
      <c r="D419" s="44"/>
      <c r="E419" s="44"/>
      <c r="F419" s="44"/>
      <c r="G419" s="44"/>
    </row>
    <row r="420" spans="4:7" ht="9.75">
      <c r="D420" s="44"/>
      <c r="E420" s="44"/>
      <c r="F420" s="44"/>
      <c r="G420" s="44"/>
    </row>
    <row r="421" spans="4:7" ht="9.75">
      <c r="D421" s="44"/>
      <c r="E421" s="44"/>
      <c r="F421" s="44"/>
      <c r="G421" s="44"/>
    </row>
    <row r="422" spans="4:7" ht="9.75">
      <c r="D422" s="44"/>
      <c r="E422" s="44"/>
      <c r="F422" s="44"/>
      <c r="G422" s="44"/>
    </row>
    <row r="423" spans="4:7" ht="9.75">
      <c r="D423" s="44"/>
      <c r="E423" s="44"/>
      <c r="F423" s="44"/>
      <c r="G423" s="44"/>
    </row>
    <row r="424" spans="4:7" ht="9.75">
      <c r="D424" s="44"/>
      <c r="E424" s="44"/>
      <c r="F424" s="44"/>
      <c r="G424" s="44"/>
    </row>
    <row r="425" spans="4:7" ht="9.75">
      <c r="D425" s="44"/>
      <c r="E425" s="44"/>
      <c r="F425" s="44"/>
      <c r="G425" s="44"/>
    </row>
    <row r="426" spans="4:7" ht="9.75">
      <c r="D426" s="44"/>
      <c r="E426" s="44"/>
      <c r="F426" s="44"/>
      <c r="G426" s="44"/>
    </row>
    <row r="427" spans="4:7" ht="9.75">
      <c r="D427" s="44"/>
      <c r="E427" s="44"/>
      <c r="F427" s="44"/>
      <c r="G427" s="44"/>
    </row>
    <row r="428" spans="4:7" ht="9.75">
      <c r="D428" s="44"/>
      <c r="E428" s="44"/>
      <c r="F428" s="44"/>
      <c r="G428" s="44"/>
    </row>
    <row r="429" spans="4:7" ht="9.75">
      <c r="D429" s="44"/>
      <c r="E429" s="44"/>
      <c r="F429" s="44"/>
      <c r="G429" s="44"/>
    </row>
    <row r="430" spans="4:7" ht="9.75">
      <c r="D430" s="44"/>
      <c r="E430" s="44"/>
      <c r="F430" s="44"/>
      <c r="G430" s="44"/>
    </row>
    <row r="431" spans="4:7" ht="9.75">
      <c r="D431" s="44"/>
      <c r="E431" s="44"/>
      <c r="F431" s="44"/>
      <c r="G431" s="44"/>
    </row>
    <row r="432" spans="4:7" ht="9.75">
      <c r="D432" s="44"/>
      <c r="E432" s="44"/>
      <c r="F432" s="44"/>
      <c r="G432" s="44"/>
    </row>
    <row r="433" spans="4:7" ht="9.75">
      <c r="D433" s="44"/>
      <c r="E433" s="44"/>
      <c r="F433" s="44"/>
      <c r="G433" s="44"/>
    </row>
    <row r="434" spans="4:7" ht="9.75">
      <c r="D434" s="44"/>
      <c r="E434" s="44"/>
      <c r="F434" s="44"/>
      <c r="G434" s="44"/>
    </row>
    <row r="435" spans="4:7" ht="9.75">
      <c r="D435" s="44"/>
      <c r="E435" s="44"/>
      <c r="F435" s="44"/>
      <c r="G435" s="44"/>
    </row>
    <row r="436" spans="4:7" ht="9.75">
      <c r="D436" s="44"/>
      <c r="E436" s="44"/>
      <c r="F436" s="44"/>
      <c r="G436" s="44"/>
    </row>
    <row r="437" spans="4:7" ht="9.75">
      <c r="D437" s="44"/>
      <c r="E437" s="44"/>
      <c r="F437" s="44"/>
      <c r="G437" s="44"/>
    </row>
    <row r="438" spans="4:7" ht="9.75">
      <c r="D438" s="44"/>
      <c r="E438" s="44"/>
      <c r="F438" s="44"/>
      <c r="G438" s="44"/>
    </row>
    <row r="439" spans="4:7" ht="9.75">
      <c r="D439" s="44"/>
      <c r="E439" s="44"/>
      <c r="F439" s="44"/>
      <c r="G439" s="44"/>
    </row>
    <row r="440" spans="4:7" ht="9.75">
      <c r="D440" s="44"/>
      <c r="E440" s="44"/>
      <c r="F440" s="44"/>
      <c r="G440" s="44"/>
    </row>
    <row r="441" spans="4:7" ht="9.75">
      <c r="D441" s="44"/>
      <c r="E441" s="44"/>
      <c r="F441" s="44"/>
      <c r="G441" s="44"/>
    </row>
    <row r="442" spans="4:7" ht="9.75">
      <c r="D442" s="44"/>
      <c r="E442" s="44"/>
      <c r="F442" s="44"/>
      <c r="G442" s="44"/>
    </row>
    <row r="443" spans="4:7" ht="9.75">
      <c r="D443" s="44"/>
      <c r="E443" s="44"/>
      <c r="F443" s="44"/>
      <c r="G443" s="44"/>
    </row>
    <row r="444" spans="4:7" ht="9.75">
      <c r="D444" s="44"/>
      <c r="E444" s="44"/>
      <c r="F444" s="44"/>
      <c r="G444" s="44"/>
    </row>
    <row r="445" spans="4:7" ht="9.75">
      <c r="D445" s="44"/>
      <c r="E445" s="44"/>
      <c r="F445" s="44"/>
      <c r="G445" s="44"/>
    </row>
    <row r="446" spans="4:7" ht="9.75">
      <c r="D446" s="44"/>
      <c r="E446" s="44"/>
      <c r="F446" s="44"/>
      <c r="G446" s="44"/>
    </row>
    <row r="447" spans="4:7" ht="9.75">
      <c r="D447" s="44"/>
      <c r="E447" s="44"/>
      <c r="F447" s="44"/>
      <c r="G447" s="44"/>
    </row>
    <row r="448" spans="4:7" ht="9.75">
      <c r="D448" s="44"/>
      <c r="E448" s="44"/>
      <c r="F448" s="44"/>
      <c r="G448" s="44"/>
    </row>
    <row r="449" spans="4:7" ht="9.75">
      <c r="D449" s="44"/>
      <c r="E449" s="44"/>
      <c r="F449" s="44"/>
      <c r="G449" s="44"/>
    </row>
    <row r="450" spans="4:7" ht="9.75">
      <c r="D450" s="44"/>
      <c r="E450" s="44"/>
      <c r="F450" s="44"/>
      <c r="G450" s="44"/>
    </row>
    <row r="451" spans="4:7" ht="9.75">
      <c r="D451" s="44"/>
      <c r="E451" s="44"/>
      <c r="F451" s="44"/>
      <c r="G451" s="44"/>
    </row>
    <row r="452" spans="4:7" ht="9.75">
      <c r="D452" s="44"/>
      <c r="E452" s="44"/>
      <c r="F452" s="44"/>
      <c r="G452" s="44"/>
    </row>
    <row r="453" spans="4:7" ht="9.75">
      <c r="D453" s="44"/>
      <c r="E453" s="44"/>
      <c r="F453" s="44"/>
      <c r="G453" s="44"/>
    </row>
    <row r="454" spans="4:7" ht="9.75">
      <c r="D454" s="44"/>
      <c r="E454" s="44"/>
      <c r="F454" s="44"/>
      <c r="G454" s="44"/>
    </row>
    <row r="455" spans="4:7" ht="9.75">
      <c r="D455" s="44"/>
      <c r="E455" s="44"/>
      <c r="F455" s="44"/>
      <c r="G455" s="44"/>
    </row>
    <row r="456" spans="4:7" ht="9.75">
      <c r="D456" s="44"/>
      <c r="E456" s="44"/>
      <c r="F456" s="44"/>
      <c r="G456" s="44"/>
    </row>
    <row r="457" spans="4:7" ht="9.75">
      <c r="D457" s="44"/>
      <c r="E457" s="44"/>
      <c r="F457" s="44"/>
      <c r="G457" s="44"/>
    </row>
    <row r="458" spans="4:7" ht="9.75">
      <c r="D458" s="44"/>
      <c r="E458" s="44"/>
      <c r="F458" s="44"/>
      <c r="G458" s="44"/>
    </row>
    <row r="459" spans="4:7" ht="9.75">
      <c r="D459" s="44"/>
      <c r="E459" s="44"/>
      <c r="F459" s="44"/>
      <c r="G459" s="44"/>
    </row>
    <row r="460" spans="4:7" ht="9.75">
      <c r="D460" s="44"/>
      <c r="E460" s="44"/>
      <c r="F460" s="44"/>
      <c r="G460" s="44"/>
    </row>
    <row r="461" spans="4:7" ht="9.75">
      <c r="D461" s="44"/>
      <c r="E461" s="44"/>
      <c r="F461" s="44"/>
      <c r="G461" s="44"/>
    </row>
    <row r="462" spans="4:7" ht="9.75">
      <c r="D462" s="44"/>
      <c r="E462" s="44"/>
      <c r="F462" s="44"/>
      <c r="G462" s="44"/>
    </row>
    <row r="463" spans="4:7" ht="9.75">
      <c r="D463" s="44"/>
      <c r="E463" s="44"/>
      <c r="F463" s="44"/>
      <c r="G463" s="44"/>
    </row>
    <row r="464" spans="4:7" ht="9.75">
      <c r="D464" s="44"/>
      <c r="E464" s="44"/>
      <c r="F464" s="44"/>
      <c r="G464" s="44"/>
    </row>
    <row r="465" spans="4:7" ht="9.75">
      <c r="D465" s="44"/>
      <c r="E465" s="44"/>
      <c r="F465" s="44"/>
      <c r="G465" s="44"/>
    </row>
    <row r="466" spans="4:7" ht="9.75">
      <c r="D466" s="44"/>
      <c r="E466" s="44"/>
      <c r="F466" s="44"/>
      <c r="G466" s="44"/>
    </row>
    <row r="467" spans="4:7" ht="9.75">
      <c r="D467" s="44"/>
      <c r="E467" s="44"/>
      <c r="F467" s="44"/>
      <c r="G467" s="44"/>
    </row>
    <row r="468" spans="4:7" ht="9.75">
      <c r="D468" s="44"/>
      <c r="E468" s="44"/>
      <c r="F468" s="44"/>
      <c r="G468" s="44"/>
    </row>
    <row r="469" spans="4:7" ht="9.75">
      <c r="D469" s="44"/>
      <c r="E469" s="44"/>
      <c r="F469" s="44"/>
      <c r="G469" s="44"/>
    </row>
    <row r="470" spans="4:7" ht="9.75">
      <c r="D470" s="44"/>
      <c r="E470" s="44"/>
      <c r="F470" s="44"/>
      <c r="G470" s="44"/>
    </row>
    <row r="471" spans="4:7" ht="9.75">
      <c r="D471" s="44"/>
      <c r="E471" s="44"/>
      <c r="F471" s="44"/>
      <c r="G471" s="44"/>
    </row>
    <row r="472" spans="4:7" ht="9.75">
      <c r="D472" s="44"/>
      <c r="E472" s="44"/>
      <c r="F472" s="44"/>
      <c r="G472" s="44"/>
    </row>
    <row r="473" spans="4:7" ht="9.75">
      <c r="D473" s="44"/>
      <c r="E473" s="44"/>
      <c r="F473" s="44"/>
      <c r="G473" s="44"/>
    </row>
    <row r="474" spans="4:7" ht="9.75">
      <c r="D474" s="44"/>
      <c r="E474" s="44"/>
      <c r="F474" s="44"/>
      <c r="G474" s="44"/>
    </row>
    <row r="475" spans="4:7" ht="9.75">
      <c r="D475" s="44"/>
      <c r="E475" s="44"/>
      <c r="F475" s="44"/>
      <c r="G475" s="44"/>
    </row>
    <row r="476" spans="4:7" ht="9.75">
      <c r="D476" s="44"/>
      <c r="E476" s="44"/>
      <c r="F476" s="44"/>
      <c r="G476" s="44"/>
    </row>
    <row r="477" spans="4:7" ht="9.75">
      <c r="D477" s="44"/>
      <c r="E477" s="44"/>
      <c r="F477" s="44"/>
      <c r="G477" s="44"/>
    </row>
    <row r="478" spans="4:7" ht="9.75">
      <c r="D478" s="44"/>
      <c r="E478" s="44"/>
      <c r="F478" s="44"/>
      <c r="G478" s="44"/>
    </row>
    <row r="479" spans="4:7" ht="9.75">
      <c r="D479" s="44"/>
      <c r="E479" s="44"/>
      <c r="F479" s="44"/>
      <c r="G479" s="44"/>
    </row>
    <row r="480" spans="4:7" ht="9.75">
      <c r="D480" s="44"/>
      <c r="E480" s="44"/>
      <c r="F480" s="44"/>
      <c r="G480" s="44"/>
    </row>
    <row r="481" spans="4:7" ht="9.75">
      <c r="D481" s="44"/>
      <c r="E481" s="44"/>
      <c r="F481" s="44"/>
      <c r="G481" s="44"/>
    </row>
    <row r="482" spans="4:7" ht="9.75">
      <c r="D482" s="44"/>
      <c r="E482" s="44"/>
      <c r="F482" s="44"/>
      <c r="G482" s="44"/>
    </row>
    <row r="483" spans="4:7" ht="9.75">
      <c r="D483" s="44"/>
      <c r="E483" s="44"/>
      <c r="F483" s="44"/>
      <c r="G483" s="44"/>
    </row>
    <row r="484" spans="4:7" ht="9.75">
      <c r="D484" s="44"/>
      <c r="E484" s="44"/>
      <c r="F484" s="44"/>
      <c r="G484" s="44"/>
    </row>
    <row r="485" spans="4:7" ht="9.75">
      <c r="D485" s="44"/>
      <c r="E485" s="44"/>
      <c r="F485" s="44"/>
      <c r="G485" s="44"/>
    </row>
    <row r="486" spans="4:7" ht="9.75">
      <c r="D486" s="44"/>
      <c r="E486" s="44"/>
      <c r="F486" s="44"/>
      <c r="G486" s="44"/>
    </row>
    <row r="487" spans="4:7" ht="9.75">
      <c r="D487" s="44"/>
      <c r="E487" s="44"/>
      <c r="F487" s="44"/>
      <c r="G487" s="44"/>
    </row>
    <row r="488" spans="4:7" ht="9.75">
      <c r="D488" s="44"/>
      <c r="E488" s="44"/>
      <c r="F488" s="44"/>
      <c r="G488" s="44"/>
    </row>
    <row r="489" spans="4:7" ht="9.75">
      <c r="D489" s="44"/>
      <c r="E489" s="44"/>
      <c r="F489" s="44"/>
      <c r="G489" s="44"/>
    </row>
    <row r="490" spans="4:7" ht="9.75">
      <c r="D490" s="44"/>
      <c r="E490" s="44"/>
      <c r="F490" s="44"/>
      <c r="G490" s="44"/>
    </row>
    <row r="491" spans="4:7" ht="9.75">
      <c r="D491" s="44"/>
      <c r="E491" s="44"/>
      <c r="F491" s="44"/>
      <c r="G491" s="44"/>
    </row>
    <row r="492" spans="4:7" ht="9.75">
      <c r="D492" s="44"/>
      <c r="E492" s="44"/>
      <c r="F492" s="44"/>
      <c r="G492" s="44"/>
    </row>
    <row r="493" spans="4:7" ht="9.75">
      <c r="D493" s="44"/>
      <c r="E493" s="44"/>
      <c r="F493" s="44"/>
      <c r="G493" s="44"/>
    </row>
    <row r="494" spans="4:7" ht="9.75">
      <c r="D494" s="44"/>
      <c r="E494" s="44"/>
      <c r="F494" s="44"/>
      <c r="G494" s="44"/>
    </row>
    <row r="495" spans="4:7" ht="9.75">
      <c r="D495" s="44"/>
      <c r="E495" s="44"/>
      <c r="F495" s="44"/>
      <c r="G495" s="44"/>
    </row>
    <row r="496" spans="4:7" ht="9.75">
      <c r="D496" s="44"/>
      <c r="E496" s="44"/>
      <c r="F496" s="44"/>
      <c r="G496" s="44"/>
    </row>
    <row r="497" spans="4:7" ht="9.75">
      <c r="D497" s="44"/>
      <c r="E497" s="44"/>
      <c r="F497" s="44"/>
      <c r="G497" s="44"/>
    </row>
    <row r="498" spans="4:7" ht="9.75">
      <c r="D498" s="44"/>
      <c r="E498" s="44"/>
      <c r="F498" s="44"/>
      <c r="G498" s="44"/>
    </row>
    <row r="499" spans="4:7" ht="9.75">
      <c r="D499" s="44"/>
      <c r="E499" s="44"/>
      <c r="F499" s="44"/>
      <c r="G499" s="44"/>
    </row>
    <row r="500" spans="4:7" ht="9.75">
      <c r="D500" s="44"/>
      <c r="E500" s="44"/>
      <c r="F500" s="44"/>
      <c r="G500" s="44"/>
    </row>
    <row r="501" spans="4:7" ht="9.75">
      <c r="D501" s="44"/>
      <c r="E501" s="44"/>
      <c r="F501" s="44"/>
      <c r="G501" s="44"/>
    </row>
    <row r="502" spans="4:7" ht="9.75">
      <c r="D502" s="44"/>
      <c r="E502" s="44"/>
      <c r="F502" s="44"/>
      <c r="G502" s="44"/>
    </row>
    <row r="503" spans="4:7" ht="9.75">
      <c r="D503" s="44"/>
      <c r="E503" s="44"/>
      <c r="F503" s="44"/>
      <c r="G503" s="44"/>
    </row>
    <row r="504" spans="4:7" ht="9.75">
      <c r="D504" s="44"/>
      <c r="E504" s="44"/>
      <c r="F504" s="44"/>
      <c r="G504" s="44"/>
    </row>
    <row r="505" spans="4:7" ht="9.75">
      <c r="D505" s="44"/>
      <c r="E505" s="44"/>
      <c r="F505" s="44"/>
      <c r="G505" s="44"/>
    </row>
    <row r="506" spans="4:7" ht="9.75">
      <c r="D506" s="44"/>
      <c r="E506" s="44"/>
      <c r="F506" s="44"/>
      <c r="G506" s="44"/>
    </row>
    <row r="507" spans="4:7" ht="9.75">
      <c r="D507" s="44"/>
      <c r="E507" s="44"/>
      <c r="F507" s="44"/>
      <c r="G507" s="44"/>
    </row>
    <row r="508" spans="4:7" ht="9.75">
      <c r="D508" s="44"/>
      <c r="E508" s="44"/>
      <c r="F508" s="44"/>
      <c r="G508" s="44"/>
    </row>
    <row r="509" spans="4:7" ht="9.75">
      <c r="D509" s="44"/>
      <c r="E509" s="44"/>
      <c r="F509" s="44"/>
      <c r="G509" s="44"/>
    </row>
    <row r="510" spans="4:7" ht="9.75">
      <c r="D510" s="44"/>
      <c r="E510" s="44"/>
      <c r="F510" s="44"/>
      <c r="G510" s="44"/>
    </row>
    <row r="511" spans="4:7" ht="9.75">
      <c r="D511" s="44"/>
      <c r="E511" s="44"/>
      <c r="F511" s="44"/>
      <c r="G511" s="44"/>
    </row>
    <row r="512" spans="4:7" ht="9.75">
      <c r="D512" s="44"/>
      <c r="E512" s="44"/>
      <c r="F512" s="44"/>
      <c r="G512" s="44"/>
    </row>
    <row r="513" spans="4:7" ht="9.75">
      <c r="D513" s="44"/>
      <c r="E513" s="44"/>
      <c r="F513" s="44"/>
      <c r="G513" s="44"/>
    </row>
    <row r="514" spans="4:7" ht="9.75">
      <c r="D514" s="44"/>
      <c r="E514" s="44"/>
      <c r="F514" s="44"/>
      <c r="G514" s="44"/>
    </row>
    <row r="515" spans="4:7" ht="9.75">
      <c r="D515" s="44"/>
      <c r="E515" s="44"/>
      <c r="F515" s="44"/>
      <c r="G515" s="44"/>
    </row>
    <row r="516" spans="4:7" ht="9.75">
      <c r="D516" s="44"/>
      <c r="E516" s="44"/>
      <c r="F516" s="44"/>
      <c r="G516" s="44"/>
    </row>
    <row r="517" spans="4:7" ht="9.75">
      <c r="D517" s="44"/>
      <c r="E517" s="44"/>
      <c r="F517" s="44"/>
      <c r="G517" s="44"/>
    </row>
    <row r="518" spans="4:7" ht="9.75">
      <c r="D518" s="44"/>
      <c r="E518" s="44"/>
      <c r="F518" s="44"/>
      <c r="G518" s="44"/>
    </row>
    <row r="519" spans="4:7" ht="9.75">
      <c r="D519" s="44"/>
      <c r="E519" s="44"/>
      <c r="F519" s="44"/>
      <c r="G519" s="44"/>
    </row>
    <row r="520" spans="4:7" ht="9.75">
      <c r="D520" s="44"/>
      <c r="E520" s="44"/>
      <c r="F520" s="44"/>
      <c r="G520" s="44"/>
    </row>
    <row r="521" spans="4:7" ht="9.75">
      <c r="D521" s="44"/>
      <c r="E521" s="44"/>
      <c r="F521" s="44"/>
      <c r="G521" s="44"/>
    </row>
    <row r="522" spans="4:7" ht="9.75">
      <c r="D522" s="44"/>
      <c r="E522" s="44"/>
      <c r="F522" s="44"/>
      <c r="G522" s="44"/>
    </row>
    <row r="523" spans="4:7" ht="9.75">
      <c r="D523" s="44"/>
      <c r="E523" s="44"/>
      <c r="F523" s="44"/>
      <c r="G523" s="44"/>
    </row>
    <row r="524" spans="4:7" ht="9.75">
      <c r="D524" s="44"/>
      <c r="E524" s="44"/>
      <c r="F524" s="44"/>
      <c r="G524" s="44"/>
    </row>
    <row r="525" spans="4:7" ht="9.75">
      <c r="D525" s="44"/>
      <c r="E525" s="44"/>
      <c r="F525" s="44"/>
      <c r="G525" s="44"/>
    </row>
    <row r="526" spans="4:7" ht="9.75">
      <c r="D526" s="44"/>
      <c r="E526" s="44"/>
      <c r="F526" s="44"/>
      <c r="G526" s="44"/>
    </row>
    <row r="527" spans="4:7" ht="9.75">
      <c r="D527" s="44"/>
      <c r="E527" s="44"/>
      <c r="F527" s="44"/>
      <c r="G527" s="44"/>
    </row>
    <row r="528" spans="4:7" ht="9.75">
      <c r="D528" s="44"/>
      <c r="E528" s="44"/>
      <c r="F528" s="44"/>
      <c r="G528" s="44"/>
    </row>
    <row r="529" spans="4:7" ht="9.75">
      <c r="D529" s="44"/>
      <c r="E529" s="44"/>
      <c r="F529" s="44"/>
      <c r="G529" s="44"/>
    </row>
    <row r="530" spans="4:7" ht="9.75">
      <c r="D530" s="44"/>
      <c r="E530" s="44"/>
      <c r="F530" s="44"/>
      <c r="G530" s="44"/>
    </row>
    <row r="531" spans="4:7" ht="9.75">
      <c r="D531" s="44"/>
      <c r="E531" s="44"/>
      <c r="F531" s="44"/>
      <c r="G531" s="44"/>
    </row>
    <row r="532" spans="4:7" ht="9.75">
      <c r="D532" s="44"/>
      <c r="E532" s="44"/>
      <c r="F532" s="44"/>
      <c r="G532" s="44"/>
    </row>
    <row r="533" spans="4:7" ht="9.75">
      <c r="D533" s="44"/>
      <c r="E533" s="44"/>
      <c r="F533" s="44"/>
      <c r="G533" s="44"/>
    </row>
    <row r="534" spans="4:7" ht="9.75">
      <c r="D534" s="44"/>
      <c r="E534" s="44"/>
      <c r="F534" s="44"/>
      <c r="G534" s="44"/>
    </row>
    <row r="535" spans="4:7" ht="9.75">
      <c r="D535" s="44"/>
      <c r="E535" s="44"/>
      <c r="F535" s="44"/>
      <c r="G535" s="44"/>
    </row>
    <row r="536" spans="4:7" ht="9.75">
      <c r="D536" s="44"/>
      <c r="E536" s="44"/>
      <c r="F536" s="44"/>
      <c r="G536" s="44"/>
    </row>
    <row r="537" spans="4:7" ht="9.75">
      <c r="D537" s="44"/>
      <c r="E537" s="44"/>
      <c r="F537" s="44"/>
      <c r="G537" s="44"/>
    </row>
    <row r="538" spans="4:7" ht="9.75">
      <c r="D538" s="44"/>
      <c r="E538" s="44"/>
      <c r="F538" s="44"/>
      <c r="G538" s="44"/>
    </row>
    <row r="539" spans="4:7" ht="9.75">
      <c r="D539" s="44"/>
      <c r="E539" s="44"/>
      <c r="F539" s="44"/>
      <c r="G539" s="44"/>
    </row>
    <row r="540" spans="4:7" ht="9.75">
      <c r="D540" s="44"/>
      <c r="E540" s="44"/>
      <c r="F540" s="44"/>
      <c r="G540" s="44"/>
    </row>
    <row r="541" spans="4:7" ht="9.75">
      <c r="D541" s="44"/>
      <c r="E541" s="44"/>
      <c r="F541" s="44"/>
      <c r="G541" s="44"/>
    </row>
    <row r="542" spans="4:7" ht="9.75">
      <c r="D542" s="44"/>
      <c r="E542" s="44"/>
      <c r="F542" s="44"/>
      <c r="G542" s="44"/>
    </row>
    <row r="543" spans="4:7" ht="9.75">
      <c r="D543" s="44"/>
      <c r="E543" s="44"/>
      <c r="F543" s="44"/>
      <c r="G543" s="44"/>
    </row>
    <row r="544" spans="4:7" ht="9.75">
      <c r="D544" s="44"/>
      <c r="E544" s="44"/>
      <c r="F544" s="44"/>
      <c r="G544" s="44"/>
    </row>
    <row r="545" spans="4:7" ht="9.75">
      <c r="D545" s="44"/>
      <c r="E545" s="44"/>
      <c r="F545" s="44"/>
      <c r="G545" s="44"/>
    </row>
    <row r="546" spans="4:7" ht="9.75">
      <c r="D546" s="44"/>
      <c r="E546" s="44"/>
      <c r="F546" s="44"/>
      <c r="G546" s="44"/>
    </row>
    <row r="547" spans="4:7" ht="9.75">
      <c r="D547" s="44"/>
      <c r="E547" s="44"/>
      <c r="F547" s="44"/>
      <c r="G547" s="44"/>
    </row>
    <row r="548" spans="4:7" ht="9.75">
      <c r="D548" s="44"/>
      <c r="E548" s="44"/>
      <c r="F548" s="44"/>
      <c r="G548" s="44"/>
    </row>
    <row r="549" spans="4:7" ht="9.75">
      <c r="D549" s="44"/>
      <c r="E549" s="44"/>
      <c r="F549" s="44"/>
      <c r="G549" s="44"/>
    </row>
    <row r="550" spans="4:7" ht="9.75">
      <c r="D550" s="44"/>
      <c r="E550" s="44"/>
      <c r="F550" s="44"/>
      <c r="G550" s="44"/>
    </row>
    <row r="551" spans="4:7" ht="9.75">
      <c r="D551" s="44"/>
      <c r="E551" s="44"/>
      <c r="F551" s="44"/>
      <c r="G551" s="44"/>
    </row>
    <row r="552" spans="4:7" ht="9.75">
      <c r="D552" s="44"/>
      <c r="E552" s="44"/>
      <c r="F552" s="44"/>
      <c r="G552" s="44"/>
    </row>
    <row r="553" spans="4:7" ht="9.75">
      <c r="D553" s="44"/>
      <c r="E553" s="44"/>
      <c r="F553" s="44"/>
      <c r="G553" s="44"/>
    </row>
    <row r="554" spans="4:7" ht="9.75">
      <c r="D554" s="44"/>
      <c r="E554" s="44"/>
      <c r="F554" s="44"/>
      <c r="G554" s="44"/>
    </row>
    <row r="555" spans="4:7" ht="9.75">
      <c r="D555" s="44"/>
      <c r="E555" s="44"/>
      <c r="F555" s="44"/>
      <c r="G555" s="44"/>
    </row>
    <row r="556" spans="4:7" ht="9.75">
      <c r="D556" s="44"/>
      <c r="E556" s="44"/>
      <c r="F556" s="44"/>
      <c r="G556" s="44"/>
    </row>
    <row r="557" spans="4:7" ht="9.75">
      <c r="D557" s="44"/>
      <c r="E557" s="44"/>
      <c r="F557" s="44"/>
      <c r="G557" s="44"/>
    </row>
    <row r="558" spans="4:7" ht="9.75">
      <c r="D558" s="44"/>
      <c r="E558" s="44"/>
      <c r="F558" s="44"/>
      <c r="G558" s="44"/>
    </row>
    <row r="559" spans="4:7" ht="9.75">
      <c r="D559" s="44"/>
      <c r="E559" s="44"/>
      <c r="F559" s="44"/>
      <c r="G559" s="44"/>
    </row>
    <row r="560" spans="4:7" ht="9.75">
      <c r="D560" s="44"/>
      <c r="E560" s="44"/>
      <c r="F560" s="44"/>
      <c r="G560" s="44"/>
    </row>
    <row r="561" spans="4:7" ht="9.75">
      <c r="D561" s="44"/>
      <c r="E561" s="44"/>
      <c r="F561" s="44"/>
      <c r="G561" s="44"/>
    </row>
    <row r="562" spans="4:7" ht="9.75">
      <c r="D562" s="44"/>
      <c r="E562" s="44"/>
      <c r="F562" s="44"/>
      <c r="G562" s="44"/>
    </row>
    <row r="563" spans="4:7" ht="9.75">
      <c r="D563" s="44"/>
      <c r="E563" s="44"/>
      <c r="F563" s="44"/>
      <c r="G563" s="44"/>
    </row>
    <row r="564" spans="4:7" ht="9.75">
      <c r="D564" s="44"/>
      <c r="E564" s="44"/>
      <c r="F564" s="44"/>
      <c r="G564" s="44"/>
    </row>
    <row r="565" spans="4:7" ht="9.75">
      <c r="D565" s="44"/>
      <c r="E565" s="44"/>
      <c r="F565" s="44"/>
      <c r="G565" s="44"/>
    </row>
    <row r="566" spans="4:7" ht="9.75">
      <c r="D566" s="44"/>
      <c r="E566" s="44"/>
      <c r="F566" s="44"/>
      <c r="G566" s="44"/>
    </row>
    <row r="567" spans="4:7" ht="9.75">
      <c r="D567" s="44"/>
      <c r="E567" s="44"/>
      <c r="F567" s="44"/>
      <c r="G567" s="44"/>
    </row>
    <row r="568" spans="4:7" ht="9.75">
      <c r="D568" s="44"/>
      <c r="E568" s="44"/>
      <c r="F568" s="44"/>
      <c r="G568" s="44"/>
    </row>
    <row r="569" spans="4:7" ht="9.75">
      <c r="D569" s="44"/>
      <c r="E569" s="44"/>
      <c r="F569" s="44"/>
      <c r="G569" s="44"/>
    </row>
    <row r="570" spans="4:7" ht="9.75">
      <c r="D570" s="44"/>
      <c r="E570" s="44"/>
      <c r="F570" s="44"/>
      <c r="G570" s="44"/>
    </row>
    <row r="571" spans="4:7" ht="9.75">
      <c r="D571" s="44"/>
      <c r="E571" s="44"/>
      <c r="F571" s="44"/>
      <c r="G571" s="44"/>
    </row>
    <row r="572" spans="4:7" ht="9.75">
      <c r="D572" s="44"/>
      <c r="E572" s="44"/>
      <c r="F572" s="44"/>
      <c r="G572" s="44"/>
    </row>
    <row r="573" spans="4:7" ht="9.75">
      <c r="D573" s="44"/>
      <c r="E573" s="44"/>
      <c r="F573" s="44"/>
      <c r="G573" s="44"/>
    </row>
    <row r="574" spans="4:7" ht="9.75">
      <c r="D574" s="44"/>
      <c r="E574" s="44"/>
      <c r="F574" s="44"/>
      <c r="G574" s="44"/>
    </row>
    <row r="575" spans="4:7" ht="9.75">
      <c r="D575" s="44"/>
      <c r="E575" s="44"/>
      <c r="F575" s="44"/>
      <c r="G575" s="44"/>
    </row>
    <row r="576" spans="4:7" ht="9.75">
      <c r="D576" s="44"/>
      <c r="E576" s="44"/>
      <c r="F576" s="44"/>
      <c r="G576" s="44"/>
    </row>
    <row r="577" spans="4:7" ht="9.75">
      <c r="D577" s="44"/>
      <c r="E577" s="44"/>
      <c r="F577" s="44"/>
      <c r="G577" s="44"/>
    </row>
    <row r="578" spans="4:7" ht="9.75">
      <c r="D578" s="44"/>
      <c r="E578" s="44"/>
      <c r="F578" s="44"/>
      <c r="G578" s="44"/>
    </row>
    <row r="579" spans="4:7" ht="9.75">
      <c r="D579" s="44"/>
      <c r="E579" s="44"/>
      <c r="F579" s="44"/>
      <c r="G579" s="44"/>
    </row>
    <row r="580" spans="4:7" ht="9.75">
      <c r="D580" s="44"/>
      <c r="E580" s="44"/>
      <c r="F580" s="44"/>
      <c r="G580" s="44"/>
    </row>
    <row r="581" spans="4:7" ht="9.75">
      <c r="D581" s="44"/>
      <c r="E581" s="44"/>
      <c r="F581" s="44"/>
      <c r="G581" s="44"/>
    </row>
    <row r="582" spans="4:7" ht="9.75">
      <c r="D582" s="44"/>
      <c r="E582" s="44"/>
      <c r="F582" s="44"/>
      <c r="G582" s="44"/>
    </row>
    <row r="583" spans="4:7" ht="9.75">
      <c r="D583" s="44"/>
      <c r="E583" s="44"/>
      <c r="F583" s="44"/>
      <c r="G583" s="44"/>
    </row>
    <row r="584" spans="4:7" ht="9.75">
      <c r="D584" s="44"/>
      <c r="E584" s="44"/>
      <c r="F584" s="44"/>
      <c r="G584" s="44"/>
    </row>
    <row r="585" spans="4:7" ht="9.75">
      <c r="D585" s="44"/>
      <c r="E585" s="44"/>
      <c r="F585" s="44"/>
      <c r="G585" s="44"/>
    </row>
    <row r="586" spans="4:7" ht="9.75">
      <c r="D586" s="44"/>
      <c r="E586" s="44"/>
      <c r="F586" s="44"/>
      <c r="G586" s="44"/>
    </row>
    <row r="587" spans="4:7" ht="9.75">
      <c r="D587" s="44"/>
      <c r="E587" s="44"/>
      <c r="F587" s="44"/>
      <c r="G587" s="44"/>
    </row>
    <row r="588" spans="4:7" ht="9.75">
      <c r="D588" s="44"/>
      <c r="E588" s="44"/>
      <c r="F588" s="44"/>
      <c r="G588" s="44"/>
    </row>
    <row r="589" spans="4:7" ht="9.75">
      <c r="D589" s="44"/>
      <c r="E589" s="44"/>
      <c r="F589" s="44"/>
      <c r="G589" s="44"/>
    </row>
    <row r="590" spans="4:7" ht="9.75">
      <c r="D590" s="44"/>
      <c r="E590" s="44"/>
      <c r="F590" s="44"/>
      <c r="G590" s="44"/>
    </row>
    <row r="591" spans="4:7" ht="9.75">
      <c r="D591" s="44"/>
      <c r="E591" s="44"/>
      <c r="F591" s="44"/>
      <c r="G591" s="44"/>
    </row>
    <row r="592" spans="4:7" ht="9.75">
      <c r="D592" s="44"/>
      <c r="E592" s="44"/>
      <c r="F592" s="44"/>
      <c r="G592" s="44"/>
    </row>
    <row r="593" spans="4:7" ht="9.75">
      <c r="D593" s="44"/>
      <c r="E593" s="44"/>
      <c r="F593" s="44"/>
      <c r="G593" s="44"/>
    </row>
    <row r="594" spans="4:7" ht="9.75">
      <c r="D594" s="44"/>
      <c r="E594" s="44"/>
      <c r="F594" s="44"/>
      <c r="G594" s="44"/>
    </row>
    <row r="595" spans="4:7" ht="9.75">
      <c r="D595" s="44"/>
      <c r="E595" s="44"/>
      <c r="F595" s="44"/>
      <c r="G595" s="44"/>
    </row>
    <row r="596" spans="4:7" ht="9.75">
      <c r="D596" s="44"/>
      <c r="E596" s="44"/>
      <c r="F596" s="44"/>
      <c r="G596" s="44"/>
    </row>
    <row r="597" spans="4:7" ht="9.75">
      <c r="D597" s="44"/>
      <c r="E597" s="44"/>
      <c r="F597" s="44"/>
      <c r="G597" s="44"/>
    </row>
    <row r="598" spans="4:7" ht="9.75">
      <c r="D598" s="44"/>
      <c r="E598" s="44"/>
      <c r="F598" s="44"/>
      <c r="G598" s="44"/>
    </row>
    <row r="599" spans="4:7" ht="9.75">
      <c r="D599" s="44"/>
      <c r="E599" s="44"/>
      <c r="F599" s="44"/>
      <c r="G599" s="44"/>
    </row>
    <row r="600" spans="4:7" ht="9.75">
      <c r="D600" s="44"/>
      <c r="E600" s="44"/>
      <c r="F600" s="44"/>
      <c r="G600" s="44"/>
    </row>
    <row r="601" spans="4:7" ht="9.75">
      <c r="D601" s="44"/>
      <c r="E601" s="44"/>
      <c r="F601" s="44"/>
      <c r="G601" s="44"/>
    </row>
    <row r="602" spans="4:7" ht="9.75">
      <c r="D602" s="44"/>
      <c r="E602" s="44"/>
      <c r="F602" s="44"/>
      <c r="G602" s="44"/>
    </row>
    <row r="603" spans="4:7" ht="9.75">
      <c r="D603" s="44"/>
      <c r="E603" s="44"/>
      <c r="F603" s="44"/>
      <c r="G603" s="44"/>
    </row>
    <row r="604" spans="4:7" ht="9.75">
      <c r="D604" s="44"/>
      <c r="E604" s="44"/>
      <c r="F604" s="44"/>
      <c r="G604" s="44"/>
    </row>
    <row r="605" spans="4:7" ht="9.75">
      <c r="D605" s="44"/>
      <c r="E605" s="44"/>
      <c r="F605" s="44"/>
      <c r="G605" s="44"/>
    </row>
    <row r="606" spans="4:7" ht="9.75">
      <c r="D606" s="44"/>
      <c r="E606" s="44"/>
      <c r="F606" s="44"/>
      <c r="G606" s="44"/>
    </row>
    <row r="607" spans="4:7" ht="9.75">
      <c r="D607" s="44"/>
      <c r="E607" s="44"/>
      <c r="F607" s="44"/>
      <c r="G607" s="44"/>
    </row>
    <row r="608" spans="4:7" ht="9.75">
      <c r="D608" s="44"/>
      <c r="E608" s="44"/>
      <c r="F608" s="44"/>
      <c r="G608" s="44"/>
    </row>
    <row r="609" spans="4:7" ht="9.75">
      <c r="D609" s="44"/>
      <c r="E609" s="44"/>
      <c r="F609" s="44"/>
      <c r="G609" s="44"/>
    </row>
    <row r="610" spans="4:7" ht="9.75">
      <c r="D610" s="44"/>
      <c r="E610" s="44"/>
      <c r="F610" s="44"/>
      <c r="G610" s="44"/>
    </row>
    <row r="611" spans="4:7" ht="9.75">
      <c r="D611" s="44"/>
      <c r="E611" s="44"/>
      <c r="F611" s="44"/>
      <c r="G611" s="44"/>
    </row>
    <row r="612" spans="4:7" ht="9.75">
      <c r="D612" s="44"/>
      <c r="E612" s="44"/>
      <c r="F612" s="44"/>
      <c r="G612" s="44"/>
    </row>
    <row r="613" spans="4:7" ht="9.75">
      <c r="D613" s="44"/>
      <c r="E613" s="44"/>
      <c r="F613" s="44"/>
      <c r="G613" s="44"/>
    </row>
    <row r="614" spans="4:7" ht="9.75">
      <c r="D614" s="44"/>
      <c r="E614" s="44"/>
      <c r="F614" s="44"/>
      <c r="G614" s="44"/>
    </row>
    <row r="615" spans="4:7" ht="9.75">
      <c r="D615" s="44"/>
      <c r="E615" s="44"/>
      <c r="F615" s="44"/>
      <c r="G615" s="44"/>
    </row>
    <row r="616" spans="4:7" ht="9.75">
      <c r="D616" s="44"/>
      <c r="E616" s="44"/>
      <c r="F616" s="44"/>
      <c r="G616" s="44"/>
    </row>
    <row r="617" spans="4:7" ht="9.75">
      <c r="D617" s="44"/>
      <c r="E617" s="44"/>
      <c r="F617" s="44"/>
      <c r="G617" s="44"/>
    </row>
    <row r="618" spans="4:7" ht="9.75">
      <c r="D618" s="44"/>
      <c r="E618" s="44"/>
      <c r="F618" s="44"/>
      <c r="G618" s="44"/>
    </row>
    <row r="619" spans="4:7" ht="9.75">
      <c r="D619" s="44"/>
      <c r="E619" s="44"/>
      <c r="F619" s="44"/>
      <c r="G619" s="44"/>
    </row>
    <row r="620" spans="4:7" ht="9.75">
      <c r="D620" s="44"/>
      <c r="E620" s="44"/>
      <c r="F620" s="44"/>
      <c r="G620" s="44"/>
    </row>
    <row r="621" spans="4:7" ht="9.75">
      <c r="D621" s="44"/>
      <c r="E621" s="44"/>
      <c r="F621" s="44"/>
      <c r="G621" s="44"/>
    </row>
    <row r="622" spans="4:7" ht="9.75">
      <c r="D622" s="44"/>
      <c r="E622" s="44"/>
      <c r="F622" s="44"/>
      <c r="G622" s="44"/>
    </row>
    <row r="623" spans="4:7" ht="9.75">
      <c r="D623" s="44"/>
      <c r="E623" s="44"/>
      <c r="F623" s="44"/>
      <c r="G623" s="44"/>
    </row>
    <row r="624" spans="4:7" ht="9.75">
      <c r="D624" s="44"/>
      <c r="E624" s="44"/>
      <c r="F624" s="44"/>
      <c r="G624" s="44"/>
    </row>
    <row r="625" spans="4:7" ht="9.75">
      <c r="D625" s="44"/>
      <c r="E625" s="44"/>
      <c r="F625" s="44"/>
      <c r="G625" s="44"/>
    </row>
    <row r="626" spans="4:7" ht="9.75">
      <c r="D626" s="44"/>
      <c r="E626" s="44"/>
      <c r="F626" s="44"/>
      <c r="G626" s="44"/>
    </row>
    <row r="627" spans="4:7" ht="9.75">
      <c r="D627" s="44"/>
      <c r="E627" s="44"/>
      <c r="F627" s="44"/>
      <c r="G627" s="44"/>
    </row>
    <row r="628" spans="4:7" ht="9.75">
      <c r="D628" s="44"/>
      <c r="E628" s="44"/>
      <c r="F628" s="44"/>
      <c r="G628" s="44"/>
    </row>
    <row r="629" spans="4:7" ht="9.75">
      <c r="D629" s="44"/>
      <c r="E629" s="44"/>
      <c r="F629" s="44"/>
      <c r="G629" s="44"/>
    </row>
    <row r="630" spans="4:7" ht="9.75">
      <c r="D630" s="44"/>
      <c r="E630" s="44"/>
      <c r="F630" s="44"/>
      <c r="G630" s="44"/>
    </row>
    <row r="631" spans="4:7" ht="9.75">
      <c r="D631" s="44"/>
      <c r="E631" s="44"/>
      <c r="F631" s="44"/>
      <c r="G631" s="44"/>
    </row>
    <row r="632" spans="4:7" ht="9.75">
      <c r="D632" s="44"/>
      <c r="E632" s="44"/>
      <c r="F632" s="44"/>
      <c r="G632" s="44"/>
    </row>
    <row r="633" spans="4:7" ht="9.75">
      <c r="D633" s="44"/>
      <c r="E633" s="44"/>
      <c r="F633" s="44"/>
      <c r="G633" s="44"/>
    </row>
    <row r="634" spans="4:7" ht="9.75">
      <c r="D634" s="44"/>
      <c r="E634" s="44"/>
      <c r="F634" s="44"/>
      <c r="G634" s="44"/>
    </row>
    <row r="635" spans="4:7" ht="9.75">
      <c r="D635" s="44"/>
      <c r="E635" s="44"/>
      <c r="F635" s="44"/>
      <c r="G635" s="44"/>
    </row>
    <row r="636" spans="4:7" ht="9.75">
      <c r="D636" s="44"/>
      <c r="E636" s="44"/>
      <c r="F636" s="44"/>
      <c r="G636" s="44"/>
    </row>
    <row r="637" spans="4:7" ht="9.75">
      <c r="D637" s="44"/>
      <c r="E637" s="44"/>
      <c r="F637" s="44"/>
      <c r="G637" s="44"/>
    </row>
    <row r="638" spans="4:7" ht="9.75">
      <c r="D638" s="44"/>
      <c r="E638" s="44"/>
      <c r="F638" s="44"/>
      <c r="G638" s="44"/>
    </row>
    <row r="639" spans="4:7" ht="9.75">
      <c r="D639" s="44"/>
      <c r="E639" s="44"/>
      <c r="F639" s="44"/>
      <c r="G639" s="44"/>
    </row>
    <row r="640" spans="4:7" ht="9.75">
      <c r="D640" s="44"/>
      <c r="E640" s="44"/>
      <c r="F640" s="44"/>
      <c r="G640" s="44"/>
    </row>
    <row r="641" spans="4:7" ht="9.75">
      <c r="D641" s="44"/>
      <c r="E641" s="44"/>
      <c r="F641" s="44"/>
      <c r="G641" s="44"/>
    </row>
    <row r="642" spans="4:7" ht="9.75">
      <c r="D642" s="44"/>
      <c r="E642" s="44"/>
      <c r="F642" s="44"/>
      <c r="G642" s="44"/>
    </row>
    <row r="643" spans="4:7" ht="9.75">
      <c r="D643" s="44"/>
      <c r="E643" s="44"/>
      <c r="F643" s="44"/>
      <c r="G643" s="44"/>
    </row>
    <row r="644" spans="4:7" ht="9.75">
      <c r="D644" s="44"/>
      <c r="E644" s="44"/>
      <c r="F644" s="44"/>
      <c r="G644" s="44"/>
    </row>
    <row r="645" spans="4:7" ht="9.75">
      <c r="D645" s="44"/>
      <c r="E645" s="44"/>
      <c r="F645" s="44"/>
      <c r="G645" s="44"/>
    </row>
    <row r="646" spans="4:7" ht="9.75">
      <c r="D646" s="44"/>
      <c r="E646" s="44"/>
      <c r="F646" s="44"/>
      <c r="G646" s="44"/>
    </row>
    <row r="647" spans="4:7" ht="9.75">
      <c r="D647" s="44"/>
      <c r="E647" s="44"/>
      <c r="F647" s="44"/>
      <c r="G647" s="44"/>
    </row>
    <row r="648" spans="4:7" ht="9.75">
      <c r="D648" s="44"/>
      <c r="E648" s="44"/>
      <c r="F648" s="44"/>
      <c r="G648" s="44"/>
    </row>
    <row r="649" spans="4:7" ht="9.75">
      <c r="D649" s="44"/>
      <c r="E649" s="44"/>
      <c r="F649" s="44"/>
      <c r="G649" s="44"/>
    </row>
    <row r="650" spans="4:7" ht="9.75">
      <c r="D650" s="44"/>
      <c r="E650" s="44"/>
      <c r="F650" s="44"/>
      <c r="G650" s="44"/>
    </row>
    <row r="651" spans="4:7" ht="9.75">
      <c r="D651" s="44"/>
      <c r="E651" s="44"/>
      <c r="F651" s="44"/>
      <c r="G651" s="44"/>
    </row>
    <row r="652" spans="4:7" ht="9.75">
      <c r="D652" s="44"/>
      <c r="E652" s="44"/>
      <c r="F652" s="44"/>
      <c r="G652" s="44"/>
    </row>
    <row r="653" spans="4:7" ht="9.75">
      <c r="D653" s="44"/>
      <c r="E653" s="44"/>
      <c r="F653" s="44"/>
      <c r="G653" s="44"/>
    </row>
    <row r="654" spans="4:7" ht="9.75">
      <c r="D654" s="44"/>
      <c r="E654" s="44"/>
      <c r="F654" s="44"/>
      <c r="G654" s="44"/>
    </row>
    <row r="655" spans="4:7" ht="9.75">
      <c r="D655" s="44"/>
      <c r="E655" s="44"/>
      <c r="F655" s="44"/>
      <c r="G655" s="44"/>
    </row>
    <row r="656" spans="4:7" ht="9.75">
      <c r="D656" s="44"/>
      <c r="E656" s="44"/>
      <c r="F656" s="44"/>
      <c r="G656" s="44"/>
    </row>
    <row r="657" spans="4:7" ht="9.75">
      <c r="D657" s="44"/>
      <c r="E657" s="44"/>
      <c r="F657" s="44"/>
      <c r="G657" s="44"/>
    </row>
    <row r="658" spans="4:7" ht="9.75">
      <c r="D658" s="44"/>
      <c r="E658" s="44"/>
      <c r="F658" s="44"/>
      <c r="G658" s="44"/>
    </row>
    <row r="659" spans="4:7" ht="9.75">
      <c r="D659" s="44"/>
      <c r="E659" s="44"/>
      <c r="F659" s="44"/>
      <c r="G659" s="44"/>
    </row>
    <row r="660" spans="4:7" ht="9.75">
      <c r="D660" s="44"/>
      <c r="E660" s="44"/>
      <c r="F660" s="44"/>
      <c r="G660" s="44"/>
    </row>
    <row r="661" spans="4:7" ht="9.75">
      <c r="D661" s="44"/>
      <c r="E661" s="44"/>
      <c r="F661" s="44"/>
      <c r="G661" s="44"/>
    </row>
    <row r="662" spans="4:7" ht="9.75">
      <c r="D662" s="44"/>
      <c r="E662" s="44"/>
      <c r="F662" s="44"/>
      <c r="G662" s="44"/>
    </row>
    <row r="663" spans="4:7" ht="9.75">
      <c r="D663" s="44"/>
      <c r="E663" s="44"/>
      <c r="F663" s="44"/>
      <c r="G663" s="44"/>
    </row>
    <row r="664" spans="4:7" ht="9.75">
      <c r="D664" s="44"/>
      <c r="E664" s="44"/>
      <c r="F664" s="44"/>
      <c r="G664" s="44"/>
    </row>
    <row r="665" spans="4:7" ht="9.75">
      <c r="D665" s="44"/>
      <c r="E665" s="44"/>
      <c r="F665" s="44"/>
      <c r="G665" s="44"/>
    </row>
    <row r="666" spans="4:7" ht="9.75">
      <c r="D666" s="44"/>
      <c r="E666" s="44"/>
      <c r="F666" s="44"/>
      <c r="G666" s="44"/>
    </row>
    <row r="667" spans="4:7" ht="9.75">
      <c r="D667" s="44"/>
      <c r="E667" s="44"/>
      <c r="F667" s="44"/>
      <c r="G667" s="44"/>
    </row>
    <row r="668" spans="4:7" ht="9.75">
      <c r="D668" s="44"/>
      <c r="E668" s="44"/>
      <c r="F668" s="44"/>
      <c r="G668" s="44"/>
    </row>
    <row r="669" spans="4:7" ht="9.75">
      <c r="D669" s="44"/>
      <c r="E669" s="44"/>
      <c r="F669" s="44"/>
      <c r="G669" s="44"/>
    </row>
    <row r="670" spans="4:7" ht="9.75">
      <c r="D670" s="44"/>
      <c r="E670" s="44"/>
      <c r="F670" s="44"/>
      <c r="G670" s="44"/>
    </row>
    <row r="671" spans="4:7" ht="9.75">
      <c r="D671" s="44"/>
      <c r="E671" s="44"/>
      <c r="F671" s="44"/>
      <c r="G671" s="44"/>
    </row>
    <row r="672" spans="4:7" ht="9.75">
      <c r="D672" s="44"/>
      <c r="E672" s="44"/>
      <c r="F672" s="44"/>
      <c r="G672" s="44"/>
    </row>
    <row r="673" spans="4:7" ht="9.75">
      <c r="D673" s="44"/>
      <c r="E673" s="44"/>
      <c r="F673" s="44"/>
      <c r="G673" s="44"/>
    </row>
    <row r="674" spans="4:7" ht="9.75">
      <c r="D674" s="44"/>
      <c r="E674" s="44"/>
      <c r="F674" s="44"/>
      <c r="G674" s="44"/>
    </row>
  </sheetData>
  <sheetProtection password="9F76" sheet="1" objects="1" scenarios="1" formatCells="0" formatColumns="0" formatRows="0" insertColumns="0" insertRows="0"/>
  <mergeCells count="79">
    <mergeCell ref="A73:B73"/>
    <mergeCell ref="D7:D8"/>
    <mergeCell ref="E7:E8"/>
    <mergeCell ref="G7:G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5:B5"/>
    <mergeCell ref="C5:G5"/>
    <mergeCell ref="A7:B8"/>
    <mergeCell ref="C7:C8"/>
    <mergeCell ref="A1:G1"/>
    <mergeCell ref="A3:B3"/>
    <mergeCell ref="C3:G3"/>
    <mergeCell ref="A4:B4"/>
    <mergeCell ref="C4:G4"/>
    <mergeCell ref="A2:B2"/>
    <mergeCell ref="C2:G2"/>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Viera</cp:lastModifiedBy>
  <cp:lastPrinted>2014-07-23T12:16:31Z</cp:lastPrinted>
  <dcterms:created xsi:type="dcterms:W3CDTF">2002-10-09T11:25:34Z</dcterms:created>
  <dcterms:modified xsi:type="dcterms:W3CDTF">2014-07-24T11:00:28Z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EmailSubject">
    <vt:lpwstr>PodnikateliaROCNA SPRAVA4.xls</vt:lpwstr>
  </property>
  <property fmtid="{D5CDD505-2E9C-101B-9397-08002B2CF9AE}" pid="4" name="_AuthorEmail">
    <vt:lpwstr>ibarri@uft.sk</vt:lpwstr>
  </property>
  <property fmtid="{D5CDD505-2E9C-101B-9397-08002B2CF9AE}" pid="5" name="_AuthorEmailDisplayName">
    <vt:lpwstr>Ivan Barri</vt:lpwstr>
  </property>
  <property fmtid="{D5CDD505-2E9C-101B-9397-08002B2CF9AE}" pid="6" name="_ReviewingToolsShownOnce">
    <vt:lpwstr/>
  </property>
</Properties>
</file>